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435" windowHeight="5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'Sheet1'!$A$1:$BD$101</definedName>
  </definedNames>
  <calcPr fullCalcOnLoad="1"/>
</workbook>
</file>

<file path=xl/sharedStrings.xml><?xml version="1.0" encoding="utf-8"?>
<sst xmlns="http://schemas.openxmlformats.org/spreadsheetml/2006/main" count="1146" uniqueCount="327">
  <si>
    <t>SIR FRANCIS DRAKE BLVD</t>
  </si>
  <si>
    <t>TAMALPAIS DR</t>
  </si>
  <si>
    <t>LIVE OAK DR</t>
  </si>
  <si>
    <t>3547R</t>
  </si>
  <si>
    <t>MARIN AV</t>
  </si>
  <si>
    <t>68R</t>
  </si>
  <si>
    <t>PINE CREST RD</t>
  </si>
  <si>
    <t>SHORELINE HWY 1</t>
  </si>
  <si>
    <t>LILAC LN</t>
  </si>
  <si>
    <t>bottom half of fixture is missing. Pole is also numbered 139r</t>
  </si>
  <si>
    <t xml:space="preserve">STASIA DR  </t>
  </si>
  <si>
    <t>816J</t>
  </si>
  <si>
    <t>SAN RAFAEL</t>
  </si>
  <si>
    <t>SUMMIT AV</t>
  </si>
  <si>
    <t>3569A</t>
  </si>
  <si>
    <t>MONTECITO RD 600' NE/O</t>
  </si>
  <si>
    <t>Dented-Major</t>
  </si>
  <si>
    <t xml:space="preserve">POINT SAN PEDRO RD </t>
  </si>
  <si>
    <t>MILL VALLEY</t>
  </si>
  <si>
    <t xml:space="preserve">REDWOOD RD  </t>
  </si>
  <si>
    <t>230C</t>
  </si>
  <si>
    <t>454 A/F</t>
  </si>
  <si>
    <t xml:space="preserve">SCENIC RD </t>
  </si>
  <si>
    <t>NAPA ST</t>
  </si>
  <si>
    <t>GLEN DR</t>
  </si>
  <si>
    <t>530C</t>
  </si>
  <si>
    <t>WHITE HILL SCHOOL A/F</t>
  </si>
  <si>
    <t>Cracked-Major</t>
  </si>
  <si>
    <t>Chris C</t>
  </si>
  <si>
    <t>98Z</t>
  </si>
  <si>
    <t>CREST RD</t>
  </si>
  <si>
    <t>STARLING RD</t>
  </si>
  <si>
    <t>266H</t>
  </si>
  <si>
    <t>missing bottom half of fixture</t>
  </si>
  <si>
    <t>58G</t>
  </si>
  <si>
    <t xml:space="preserve">DOMINIC DR  </t>
  </si>
  <si>
    <t>1168J</t>
  </si>
  <si>
    <t xml:space="preserve">UPPER TOYON DR </t>
  </si>
  <si>
    <t>Hat</t>
  </si>
  <si>
    <t>MARIN, COUNTY OF</t>
  </si>
  <si>
    <t>MARIN CENTER</t>
  </si>
  <si>
    <t>FAIRGROUNDS</t>
  </si>
  <si>
    <t>531A</t>
  </si>
  <si>
    <t>missing</t>
  </si>
  <si>
    <t>damaged</t>
  </si>
  <si>
    <t>broken off</t>
  </si>
  <si>
    <t>HHC</t>
  </si>
  <si>
    <t>Knocked down</t>
  </si>
  <si>
    <t>LOVEJOY WY</t>
  </si>
  <si>
    <t>2456J</t>
  </si>
  <si>
    <t>SAFETY LIGHT</t>
  </si>
  <si>
    <t>POINT SAN PEDRO RD</t>
  </si>
  <si>
    <t>NAVE DR</t>
  </si>
  <si>
    <t xml:space="preserve">MV 175W </t>
  </si>
  <si>
    <t>UNDERHILL RD</t>
  </si>
  <si>
    <t>NOVATO</t>
  </si>
  <si>
    <t>KAISER HOSPITAL</t>
  </si>
  <si>
    <t>Lens assembly missing</t>
  </si>
  <si>
    <t>HILLSIDE AV</t>
  </si>
  <si>
    <t>186J</t>
  </si>
  <si>
    <t>label on pole, no mast arm or fixture. appears to have no electric hookup either</t>
  </si>
  <si>
    <t>SAN ANSELMO</t>
  </si>
  <si>
    <t>JOSEPHINE ST</t>
  </si>
  <si>
    <t>540H</t>
  </si>
  <si>
    <t>pole is rotting</t>
  </si>
  <si>
    <t>Pole</t>
  </si>
  <si>
    <t>Agency</t>
  </si>
  <si>
    <t>StreetlightNumber</t>
  </si>
  <si>
    <t>StreetlightNumberInField</t>
  </si>
  <si>
    <t>Address</t>
  </si>
  <si>
    <t>Street</t>
  </si>
  <si>
    <t>CrossStreet</t>
  </si>
  <si>
    <t>PoleType</t>
  </si>
  <si>
    <t>PoleLat</t>
  </si>
  <si>
    <t>PoleLon</t>
  </si>
  <si>
    <t>DebrisAtBase</t>
  </si>
  <si>
    <t>PolePaint</t>
  </si>
  <si>
    <t>PoleRust</t>
  </si>
  <si>
    <t>PoleLean</t>
  </si>
  <si>
    <t>PoleDamage</t>
  </si>
  <si>
    <t>FixtureMissing</t>
  </si>
  <si>
    <t>FixtureQty</t>
  </si>
  <si>
    <t>FixturePaint</t>
  </si>
  <si>
    <t>FixtureRust</t>
  </si>
  <si>
    <t>FixtureLean</t>
  </si>
  <si>
    <t>FixtureDamage</t>
  </si>
  <si>
    <t>FixtureCxnBad</t>
  </si>
  <si>
    <t>ArmPaint</t>
  </si>
  <si>
    <t>ArmRust</t>
  </si>
  <si>
    <t>ArmLean</t>
  </si>
  <si>
    <t>ArmDamage</t>
  </si>
  <si>
    <t>ArmCxnBad</t>
  </si>
  <si>
    <t>CleanAndPaint</t>
  </si>
  <si>
    <t>PhysicalTest</t>
  </si>
  <si>
    <t>ClearDebris</t>
  </si>
  <si>
    <t>BuildRetainingWall</t>
  </si>
  <si>
    <t>ReplacePole</t>
  </si>
  <si>
    <t>ReplaceArm</t>
  </si>
  <si>
    <t>ReplaceFixture</t>
  </si>
  <si>
    <t>RemoveMetricom</t>
  </si>
  <si>
    <t>Priority</t>
  </si>
  <si>
    <t>Comments</t>
  </si>
  <si>
    <t>InspectionDate</t>
  </si>
  <si>
    <t>InspectorID</t>
  </si>
  <si>
    <t>Inspector</t>
  </si>
  <si>
    <t>LampType</t>
  </si>
  <si>
    <t>Service</t>
  </si>
  <si>
    <t>FixtureType</t>
  </si>
  <si>
    <t>Suspension</t>
  </si>
  <si>
    <t>HHCType</t>
  </si>
  <si>
    <t>PoleNumberMissing</t>
  </si>
  <si>
    <t>DigitMissing</t>
  </si>
  <si>
    <t>HasPhoto</t>
  </si>
  <si>
    <t>LensDamage</t>
  </si>
  <si>
    <t>BEL MARIN KEYS C.S.D.</t>
  </si>
  <si>
    <t>Metal</t>
  </si>
  <si>
    <t>Mike Gomer</t>
  </si>
  <si>
    <t xml:space="preserve">HPS 70W </t>
  </si>
  <si>
    <t>Overhead</t>
  </si>
  <si>
    <t>Cobra</t>
  </si>
  <si>
    <t>Mast Arm</t>
  </si>
  <si>
    <t>NULL</t>
  </si>
  <si>
    <t>Faded</t>
  </si>
  <si>
    <t>Cracked-Minor</t>
  </si>
  <si>
    <t>Wood-Standard</t>
  </si>
  <si>
    <t>Dented-Minor</t>
  </si>
  <si>
    <t>missing hhc</t>
  </si>
  <si>
    <t>Slight</t>
  </si>
  <si>
    <t xml:space="preserve">HPS 150W </t>
  </si>
  <si>
    <t>Underground</t>
  </si>
  <si>
    <t>2335U</t>
  </si>
  <si>
    <t>93 A/F</t>
  </si>
  <si>
    <t xml:space="preserve">CARIBE ISLE </t>
  </si>
  <si>
    <t xml:space="preserve">MONTEGO KEY </t>
  </si>
  <si>
    <t>5U</t>
  </si>
  <si>
    <t>Significant</t>
  </si>
  <si>
    <t xml:space="preserve">HPS 100W </t>
  </si>
  <si>
    <t>BELVEDERE, TOWN OF</t>
  </si>
  <si>
    <t>missing #</t>
  </si>
  <si>
    <t>Post Top</t>
  </si>
  <si>
    <t>Peeling/Cracked</t>
  </si>
  <si>
    <t>GOLDEN GATE AVE</t>
  </si>
  <si>
    <t>7Z</t>
  </si>
  <si>
    <t>BAY VIEW AV</t>
  </si>
  <si>
    <t>TOYON AV</t>
  </si>
  <si>
    <t>CIJOS ST</t>
  </si>
  <si>
    <t>LOOTENS PL</t>
  </si>
  <si>
    <t>5TH AV</t>
  </si>
  <si>
    <t>A ST A/F</t>
  </si>
  <si>
    <t>ANDERSEN DR</t>
  </si>
  <si>
    <t>CIJOS ST,  ALLEY BETWEEN</t>
  </si>
  <si>
    <t xml:space="preserve">ANDERSEN DR </t>
  </si>
  <si>
    <t xml:space="preserve">C ST </t>
  </si>
  <si>
    <t xml:space="preserve">lens assembly missing </t>
  </si>
  <si>
    <t>ALLEY</t>
  </si>
  <si>
    <t>SIENNA WY</t>
  </si>
  <si>
    <t>EMBARCADERO WY</t>
  </si>
  <si>
    <t>FAIRFAX</t>
  </si>
  <si>
    <t>A ST</t>
  </si>
  <si>
    <t>4TH ST</t>
  </si>
  <si>
    <t>6R</t>
  </si>
  <si>
    <t>bottom half of fixture is missing</t>
  </si>
  <si>
    <t xml:space="preserve">HPS 200W </t>
  </si>
  <si>
    <t>230R</t>
  </si>
  <si>
    <t>AUTUMN LN</t>
  </si>
  <si>
    <t>16F</t>
  </si>
  <si>
    <t>MAGNOLIA AV 200' SW/O</t>
  </si>
  <si>
    <t>fixture missing lens assembly</t>
  </si>
  <si>
    <t>PRINCE ROYAL DR</t>
  </si>
  <si>
    <t>377B</t>
  </si>
  <si>
    <t>MARINER GREEN</t>
  </si>
  <si>
    <t>mast arm appears to have been broken off. construction happening across street</t>
  </si>
  <si>
    <t>SAUSALITO</t>
  </si>
  <si>
    <t>BRIDGEWAY</t>
  </si>
  <si>
    <t>STARLING CT</t>
  </si>
  <si>
    <t>153R</t>
  </si>
  <si>
    <t>580Y</t>
  </si>
  <si>
    <t>SAUSALITO CRUISE CLUB</t>
  </si>
  <si>
    <t xml:space="preserve">GREENWOOD BEACH RD </t>
  </si>
  <si>
    <t>71T</t>
  </si>
  <si>
    <t>CORTE MADERA, TOWN OF</t>
  </si>
  <si>
    <t>END</t>
  </si>
  <si>
    <t>MADRONE AV</t>
  </si>
  <si>
    <t>219J</t>
  </si>
  <si>
    <t xml:space="preserve">MAKIN GRADE </t>
  </si>
  <si>
    <t>lens assembly missing</t>
  </si>
  <si>
    <t>TIBURON</t>
  </si>
  <si>
    <t>62G</t>
  </si>
  <si>
    <t>5R</t>
  </si>
  <si>
    <t>220J</t>
  </si>
  <si>
    <t>MURRAY AV</t>
  </si>
  <si>
    <t>FERN RD</t>
  </si>
  <si>
    <t>door assembly (lens and ballast cover) missing</t>
  </si>
  <si>
    <t>RALSTON AV</t>
  </si>
  <si>
    <t>DELL LN</t>
  </si>
  <si>
    <t>420N</t>
  </si>
  <si>
    <t>123 A/F</t>
  </si>
  <si>
    <t>AGATHA CT</t>
  </si>
  <si>
    <t>missing lens assembly</t>
  </si>
  <si>
    <t>MANUEL T FREITAS PKWY</t>
  </si>
  <si>
    <t>MONTECILLO RD</t>
  </si>
  <si>
    <t>BAY WY</t>
  </si>
  <si>
    <t>SR84</t>
  </si>
  <si>
    <t>base of pole broken</t>
  </si>
  <si>
    <t>3178J</t>
  </si>
  <si>
    <t>FRANCISCO BLVD W 350' S/O</t>
  </si>
  <si>
    <t>Wood-Center Bore</t>
  </si>
  <si>
    <t xml:space="preserve">HPS 250W </t>
  </si>
  <si>
    <t>Wood Arm</t>
  </si>
  <si>
    <t>Concrete</t>
  </si>
  <si>
    <t xml:space="preserve">BAHIA DR </t>
  </si>
  <si>
    <t>1322J</t>
  </si>
  <si>
    <t>CERRO CREST DR 2300' W/O</t>
  </si>
  <si>
    <t>Dual-Large</t>
  </si>
  <si>
    <t>SYLVIA WY</t>
  </si>
  <si>
    <t>PoleLength</t>
  </si>
  <si>
    <t>PoleUse</t>
  </si>
  <si>
    <t>35'  to  39'</t>
  </si>
  <si>
    <t>Distribution (Cost of pole will not be included in Replacement Cost)</t>
  </si>
  <si>
    <t>12'  to  15'</t>
  </si>
  <si>
    <t>30'  to  34'</t>
  </si>
  <si>
    <t>Street Light Only ( Cost of pole will be included in Replacement Cost)</t>
  </si>
  <si>
    <t>25'  to  29'</t>
  </si>
  <si>
    <t>20'  to  24'</t>
  </si>
  <si>
    <t>40'</t>
  </si>
  <si>
    <t>PRINCESS ST</t>
  </si>
  <si>
    <t>BULKLEY AV</t>
  </si>
  <si>
    <t>76Y</t>
  </si>
  <si>
    <t>lamp and bottom half of fixture are missing</t>
  </si>
  <si>
    <t>2ND ST</t>
  </si>
  <si>
    <t>3RD ST</t>
  </si>
  <si>
    <t>1117J</t>
  </si>
  <si>
    <t>CAIN LN</t>
  </si>
  <si>
    <t xml:space="preserve">wood arm fixture door broken </t>
  </si>
  <si>
    <t>1225f</t>
  </si>
  <si>
    <t>GRAND AV, SWC</t>
  </si>
  <si>
    <t>LARKSPUR</t>
  </si>
  <si>
    <t>Voltage</t>
  </si>
  <si>
    <t>SAUNDERS AV</t>
  </si>
  <si>
    <t>85N</t>
  </si>
  <si>
    <t>120 V</t>
  </si>
  <si>
    <t>240 V</t>
  </si>
  <si>
    <t>LARKSPUR LANDING CIR</t>
  </si>
  <si>
    <t>EVERGREEN AV</t>
  </si>
  <si>
    <t>MELROSE AV</t>
  </si>
  <si>
    <t xml:space="preserve">GLEN PARK AV </t>
  </si>
  <si>
    <t xml:space="preserve">LENS ASSEMBLY MISSING </t>
  </si>
  <si>
    <t xml:space="preserve">GRACELAND DR </t>
  </si>
  <si>
    <t>720Y</t>
  </si>
  <si>
    <t>@COLOMA ST NW/O</t>
  </si>
  <si>
    <t>682Y</t>
  </si>
  <si>
    <t>978H</t>
  </si>
  <si>
    <t>LULA WY</t>
  </si>
  <si>
    <t>MAIN GATE RD</t>
  </si>
  <si>
    <t>FIXTURES TO BE REPLACED</t>
  </si>
  <si>
    <t>POLES TO BE REPLACED</t>
  </si>
  <si>
    <t>Notes</t>
  </si>
  <si>
    <t>Price</t>
  </si>
  <si>
    <t>Total</t>
  </si>
  <si>
    <t>STREETLIGHT POLES TO BE REPLACED</t>
  </si>
  <si>
    <t>PG&amp;E - N/A</t>
  </si>
  <si>
    <t>Sched. 2 - Free</t>
  </si>
  <si>
    <t>1518J</t>
  </si>
  <si>
    <t>ROBINHOOD DR</t>
  </si>
  <si>
    <t>1341J</t>
  </si>
  <si>
    <t>BAHIA DR</t>
  </si>
  <si>
    <t>TOPAZ DR</t>
  </si>
  <si>
    <t>REPLACE HAND HOLE COVER</t>
  </si>
  <si>
    <t>Dig around foundation &amp; Straighten</t>
  </si>
  <si>
    <t>Non-Standard (Similar to Type 15) - Foundation ok</t>
  </si>
  <si>
    <t>Type 15D - Needs new Pole (only) - Foundation ok</t>
  </si>
  <si>
    <t>Needs new Pole - Type 15 w/ 12-ft arm - Foundation ok</t>
  </si>
  <si>
    <t xml:space="preserve">20-ft Marbelite - Direct Burial - Broken at bottom </t>
  </si>
  <si>
    <t xml:space="preserve">Needs new Type 15 pole w/ 6-ft arm. Foundation ok. </t>
  </si>
  <si>
    <t xml:space="preserve">Needs new Type 15 pole (only). Foundation ok. </t>
  </si>
  <si>
    <t>Straighten Type 15 Direct Burial</t>
  </si>
  <si>
    <t xml:space="preserve">Needs new foundation </t>
  </si>
  <si>
    <t>Needs new Pole (Ameron) - Foundation ok</t>
  </si>
  <si>
    <t>Belvedere</t>
  </si>
  <si>
    <t>Corte Madera</t>
  </si>
  <si>
    <t>Fairfax</t>
  </si>
  <si>
    <t>Larkspur</t>
  </si>
  <si>
    <t>Price (EA)</t>
  </si>
  <si>
    <t>Marin County</t>
  </si>
  <si>
    <t>Mill Valley</t>
  </si>
  <si>
    <t>Novato</t>
  </si>
  <si>
    <t>San Anselmo</t>
  </si>
  <si>
    <t xml:space="preserve">San Rafael </t>
  </si>
  <si>
    <t>San Rafael Pkg Lots</t>
  </si>
  <si>
    <t>Sausalito</t>
  </si>
  <si>
    <t>Tiburon</t>
  </si>
  <si>
    <t xml:space="preserve">Pole Missing (knocked down 7/3/10) - 30-ft wood center bore </t>
  </si>
  <si>
    <t>Billable</t>
  </si>
  <si>
    <t>SubTotal Hand Hole Covers (66 EA)</t>
  </si>
  <si>
    <t>SubTotal Poles ( 16 EA)</t>
  </si>
  <si>
    <t>Sched. 2 - Free (We will honor these even though Sch. 1 now)</t>
  </si>
  <si>
    <t>Type 15D (2 fixtures)  - Needs new Pole (only) - Foundation ok</t>
  </si>
  <si>
    <t>3400W</t>
  </si>
  <si>
    <t>MILLAND DR</t>
  </si>
  <si>
    <t>Lantern</t>
  </si>
  <si>
    <t>2114J</t>
  </si>
  <si>
    <t xml:space="preserve">ESCALLONIA DR  </t>
  </si>
  <si>
    <t>REDWOOD BLVD 800' W/O</t>
  </si>
  <si>
    <t>Replace Arm (Broken Off)</t>
  </si>
  <si>
    <t>Replace Arm (Missing)</t>
  </si>
  <si>
    <t>Cracked Arm</t>
  </si>
  <si>
    <t xml:space="preserve">Significant Lean </t>
  </si>
  <si>
    <t>30-ft wood center bore - rotted out by wood-peckers</t>
  </si>
  <si>
    <t>ARMS TO BE REPLACED</t>
  </si>
  <si>
    <t>637Y</t>
  </si>
  <si>
    <t>TOYON LN</t>
  </si>
  <si>
    <t>hat is hanging</t>
  </si>
  <si>
    <t>1624J</t>
  </si>
  <si>
    <t xml:space="preserve">INDIAN VALLEY RD  </t>
  </si>
  <si>
    <t>Quantity</t>
  </si>
  <si>
    <t>Extended Price</t>
  </si>
  <si>
    <t>SubTotal Arms (4 EA)</t>
  </si>
  <si>
    <t>SubTotal Fixtures (32 EA) - 16 EA are billable</t>
  </si>
  <si>
    <t>80N</t>
  </si>
  <si>
    <t>MEDIAN W</t>
  </si>
  <si>
    <t>REDWOOD BLVD S/B</t>
  </si>
  <si>
    <t>VALLEJO  AV S/O</t>
  </si>
  <si>
    <t>Don C</t>
  </si>
  <si>
    <t>Shoebox</t>
  </si>
  <si>
    <t>Soffit</t>
  </si>
  <si>
    <t xml:space="preserve">16-ft Laminate Wood Pole is Rotten and loose </t>
  </si>
  <si>
    <t>Streetlight Repair Program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</si>
</sst>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b/>
      <sz val="12"/>
      <color indexed="8"/>
      <name val="Calibri"/>
      <family val="2"/>
    </font>
    <font>
      <b/>
      <sz val="12"/>
      <name val="Arial"/>
      <family val="0"/>
    </font>
    <font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64" applyFill="1" applyBorder="1">
      <alignment/>
      <protection/>
    </xf>
    <xf numFmtId="49" fontId="1" fillId="0" borderId="10" xfId="64" applyNumberFormat="1" applyFill="1" applyBorder="1">
      <alignment/>
      <protection/>
    </xf>
    <xf numFmtId="47" fontId="1" fillId="0" borderId="10" xfId="64" applyNumberFormat="1" applyFill="1" applyBorder="1">
      <alignment/>
      <protection/>
    </xf>
    <xf numFmtId="0" fontId="0" fillId="10" borderId="0" xfId="0" applyFill="1" applyAlignment="1">
      <alignment/>
    </xf>
    <xf numFmtId="0" fontId="0" fillId="7" borderId="0" xfId="0" applyFill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7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5" xfId="64" applyFill="1" applyBorder="1">
      <alignment/>
      <protection/>
    </xf>
    <xf numFmtId="44" fontId="0" fillId="0" borderId="16" xfId="44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6" xfId="44" applyFont="1" applyFill="1" applyBorder="1" applyAlignment="1">
      <alignment/>
    </xf>
    <xf numFmtId="44" fontId="21" fillId="0" borderId="16" xfId="44" applyFont="1" applyBorder="1" applyAlignment="1">
      <alignment/>
    </xf>
    <xf numFmtId="44" fontId="21" fillId="0" borderId="16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7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4" fontId="0" fillId="0" borderId="10" xfId="44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10" borderId="0" xfId="0" applyFill="1" applyBorder="1" applyAlignment="1">
      <alignment/>
    </xf>
    <xf numFmtId="0" fontId="0" fillId="7" borderId="0" xfId="0" applyFill="1" applyBorder="1" applyAlignment="1">
      <alignment/>
    </xf>
    <xf numFmtId="44" fontId="0" fillId="0" borderId="16" xfId="44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4" fontId="21" fillId="0" borderId="21" xfId="44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21" fillId="0" borderId="24" xfId="44" applyFont="1" applyBorder="1" applyAlignment="1">
      <alignment/>
    </xf>
    <xf numFmtId="0" fontId="0" fillId="0" borderId="25" xfId="0" applyBorder="1" applyAlignment="1">
      <alignment/>
    </xf>
    <xf numFmtId="0" fontId="1" fillId="0" borderId="13" xfId="64" applyFont="1" applyFill="1" applyBorder="1">
      <alignment/>
      <protection/>
    </xf>
    <xf numFmtId="44" fontId="0" fillId="0" borderId="20" xfId="44" applyFont="1" applyBorder="1" applyAlignment="1">
      <alignment/>
    </xf>
    <xf numFmtId="44" fontId="0" fillId="0" borderId="13" xfId="44" applyFont="1" applyBorder="1" applyAlignment="1">
      <alignment/>
    </xf>
    <xf numFmtId="44" fontId="21" fillId="0" borderId="14" xfId="44" applyFont="1" applyBorder="1" applyAlignment="1">
      <alignment/>
    </xf>
    <xf numFmtId="44" fontId="0" fillId="0" borderId="18" xfId="44" applyFont="1" applyBorder="1" applyAlignment="1">
      <alignment/>
    </xf>
    <xf numFmtId="44" fontId="21" fillId="0" borderId="18" xfId="44" applyFont="1" applyBorder="1" applyAlignment="1">
      <alignment/>
    </xf>
    <xf numFmtId="44" fontId="21" fillId="0" borderId="21" xfId="0" applyNumberFormat="1" applyFont="1" applyBorder="1" applyAlignment="1">
      <alignment/>
    </xf>
    <xf numFmtId="44" fontId="21" fillId="0" borderId="24" xfId="0" applyNumberFormat="1" applyFont="1" applyBorder="1" applyAlignment="1">
      <alignment/>
    </xf>
    <xf numFmtId="0" fontId="23" fillId="0" borderId="18" xfId="0" applyFont="1" applyBorder="1" applyAlignment="1">
      <alignment/>
    </xf>
    <xf numFmtId="44" fontId="24" fillId="0" borderId="21" xfId="0" applyNumberFormat="1" applyFont="1" applyBorder="1" applyAlignment="1">
      <alignment/>
    </xf>
    <xf numFmtId="0" fontId="25" fillId="0" borderId="15" xfId="64" applyFont="1" applyFill="1" applyBorder="1" applyAlignment="1">
      <alignment horizontal="center"/>
      <protection/>
    </xf>
    <xf numFmtId="0" fontId="25" fillId="0" borderId="10" xfId="64" applyFont="1" applyFill="1" applyBorder="1" applyAlignment="1">
      <alignment horizontal="center"/>
      <protection/>
    </xf>
    <xf numFmtId="49" fontId="25" fillId="0" borderId="10" xfId="64" applyNumberFormat="1" applyFont="1" applyFill="1" applyBorder="1" applyAlignment="1">
      <alignment horizontal="center"/>
      <protection/>
    </xf>
    <xf numFmtId="0" fontId="26" fillId="0" borderId="1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64" applyFont="1" applyFill="1" applyBorder="1">
      <alignment/>
      <protection/>
    </xf>
    <xf numFmtId="44" fontId="0" fillId="0" borderId="10" xfId="44" applyFont="1" applyFill="1" applyBorder="1" applyAlignment="1">
      <alignment/>
    </xf>
    <xf numFmtId="0" fontId="1" fillId="20" borderId="15" xfId="64" applyFill="1" applyBorder="1">
      <alignment/>
      <protection/>
    </xf>
    <xf numFmtId="0" fontId="1" fillId="20" borderId="10" xfId="64" applyFill="1" applyBorder="1">
      <alignment/>
      <protection/>
    </xf>
    <xf numFmtId="49" fontId="1" fillId="20" borderId="10" xfId="64" applyNumberFormat="1" applyFill="1" applyBorder="1">
      <alignment/>
      <protection/>
    </xf>
    <xf numFmtId="47" fontId="1" fillId="20" borderId="10" xfId="64" applyNumberFormat="1" applyFill="1" applyBorder="1">
      <alignment/>
      <protection/>
    </xf>
    <xf numFmtId="0" fontId="0" fillId="20" borderId="10" xfId="0" applyFill="1" applyBorder="1" applyAlignment="1">
      <alignment/>
    </xf>
    <xf numFmtId="44" fontId="0" fillId="20" borderId="16" xfId="44" applyFont="1" applyFill="1" applyBorder="1" applyAlignment="1">
      <alignment/>
    </xf>
    <xf numFmtId="0" fontId="1" fillId="20" borderId="10" xfId="64" applyFont="1" applyFill="1" applyBorder="1">
      <alignment/>
      <protection/>
    </xf>
    <xf numFmtId="49" fontId="1" fillId="20" borderId="10" xfId="64" applyNumberFormat="1" applyFont="1" applyFill="1" applyBorder="1">
      <alignment/>
      <protection/>
    </xf>
    <xf numFmtId="0" fontId="1" fillId="21" borderId="15" xfId="64" applyFill="1" applyBorder="1">
      <alignment/>
      <protection/>
    </xf>
    <xf numFmtId="0" fontId="1" fillId="21" borderId="10" xfId="64" applyFill="1" applyBorder="1">
      <alignment/>
      <protection/>
    </xf>
    <xf numFmtId="49" fontId="1" fillId="21" borderId="10" xfId="64" applyNumberFormat="1" applyFill="1" applyBorder="1">
      <alignment/>
      <protection/>
    </xf>
    <xf numFmtId="47" fontId="1" fillId="21" borderId="10" xfId="64" applyNumberFormat="1" applyFill="1" applyBorder="1">
      <alignment/>
      <protection/>
    </xf>
    <xf numFmtId="0" fontId="0" fillId="21" borderId="10" xfId="0" applyFill="1" applyBorder="1" applyAlignment="1">
      <alignment/>
    </xf>
    <xf numFmtId="44" fontId="0" fillId="21" borderId="16" xfId="44" applyFont="1" applyFill="1" applyBorder="1" applyAlignment="1">
      <alignment/>
    </xf>
    <xf numFmtId="0" fontId="0" fillId="21" borderId="15" xfId="0" applyFill="1" applyBorder="1" applyAlignment="1">
      <alignment/>
    </xf>
    <xf numFmtId="0" fontId="0" fillId="21" borderId="10" xfId="0" applyFill="1" applyBorder="1" applyAlignment="1">
      <alignment/>
    </xf>
    <xf numFmtId="49" fontId="0" fillId="21" borderId="10" xfId="0" applyNumberFormat="1" applyFill="1" applyBorder="1" applyAlignment="1">
      <alignment/>
    </xf>
    <xf numFmtId="47" fontId="0" fillId="21" borderId="10" xfId="0" applyNumberFormat="1" applyFill="1" applyBorder="1" applyAlignment="1">
      <alignment/>
    </xf>
    <xf numFmtId="0" fontId="0" fillId="21" borderId="16" xfId="0" applyFill="1" applyBorder="1" applyAlignment="1">
      <alignment/>
    </xf>
    <xf numFmtId="44" fontId="0" fillId="21" borderId="10" xfId="44" applyFont="1" applyFill="1" applyBorder="1" applyAlignment="1">
      <alignment/>
    </xf>
    <xf numFmtId="0" fontId="22" fillId="0" borderId="0" xfId="0" applyFont="1" applyAlignment="1">
      <alignment/>
    </xf>
    <xf numFmtId="0" fontId="27" fillId="0" borderId="13" xfId="0" applyFont="1" applyBorder="1" applyAlignment="1">
      <alignment/>
    </xf>
    <xf numFmtId="44" fontId="0" fillId="0" borderId="16" xfId="44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Currency 4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_Sheet1" xfId="64"/>
    <cellStyle name="Note" xfId="65"/>
    <cellStyle name="Output" xfId="66"/>
    <cellStyle name="Percent" xfId="67"/>
    <cellStyle name="Percent 2" xfId="68"/>
    <cellStyle name="Percent 2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101"/>
  <sheetViews>
    <sheetView tabSelected="1" view="pageBreakPreview" zoomScale="60" zoomScaleNormal="70" zoomScalePageLayoutView="0" workbookViewId="0" topLeftCell="E1">
      <selection activeCell="F7" sqref="F7"/>
    </sheetView>
  </sheetViews>
  <sheetFormatPr defaultColWidth="9.140625" defaultRowHeight="12.75"/>
  <cols>
    <col min="1" max="1" width="8.7109375" style="0" bestFit="1" customWidth="1"/>
    <col min="2" max="2" width="27.7109375" style="0" bestFit="1" customWidth="1"/>
    <col min="3" max="3" width="18.00390625" style="0" hidden="1" customWidth="1"/>
    <col min="4" max="4" width="83.28125" style="0" bestFit="1" customWidth="1"/>
    <col min="5" max="5" width="15.140625" style="0" bestFit="1" customWidth="1"/>
    <col min="6" max="6" width="26.8515625" style="0" bestFit="1" customWidth="1"/>
    <col min="7" max="7" width="28.7109375" style="0" bestFit="1" customWidth="1"/>
    <col min="8" max="8" width="15.00390625" style="0" bestFit="1" customWidth="1"/>
    <col min="9" max="9" width="11.00390625" style="0" hidden="1" customWidth="1"/>
    <col min="10" max="10" width="12.7109375" style="0" hidden="1" customWidth="1"/>
    <col min="11" max="11" width="12.8515625" style="0" hidden="1" customWidth="1"/>
    <col min="12" max="12" width="15.7109375" style="0" hidden="1" customWidth="1"/>
    <col min="13" max="13" width="8.8515625" style="0" hidden="1" customWidth="1"/>
    <col min="14" max="14" width="10.28125" style="0" hidden="1" customWidth="1"/>
    <col min="15" max="15" width="14.00390625" style="0" hidden="1" customWidth="1"/>
    <col min="16" max="16" width="14.140625" style="0" hidden="1" customWidth="1"/>
    <col min="17" max="17" width="10.421875" style="0" hidden="1" customWidth="1"/>
    <col min="18" max="18" width="11.8515625" style="0" hidden="1" customWidth="1"/>
    <col min="19" max="19" width="11.140625" style="0" hidden="1" customWidth="1"/>
    <col min="20" max="20" width="11.421875" style="0" hidden="1" customWidth="1"/>
    <col min="21" max="21" width="14.57421875" style="0" hidden="1" customWidth="1"/>
    <col min="22" max="22" width="14.00390625" style="0" hidden="1" customWidth="1"/>
    <col min="23" max="23" width="9.28125" style="0" hidden="1" customWidth="1"/>
    <col min="24" max="24" width="8.57421875" style="0" hidden="1" customWidth="1"/>
    <col min="25" max="25" width="8.8515625" style="0" hidden="1" customWidth="1"/>
    <col min="26" max="26" width="11.8515625" style="0" hidden="1" customWidth="1"/>
    <col min="27" max="27" width="11.28125" style="0" hidden="1" customWidth="1"/>
    <col min="28" max="28" width="14.28125" style="0" hidden="1" customWidth="1"/>
    <col min="29" max="29" width="11.8515625" style="0" hidden="1" customWidth="1"/>
    <col min="30" max="30" width="11.28125" style="0" hidden="1" customWidth="1"/>
    <col min="31" max="31" width="18.28125" style="0" hidden="1" customWidth="1"/>
    <col min="32" max="32" width="12.00390625" style="0" hidden="1" customWidth="1"/>
    <col min="33" max="33" width="11.7109375" style="0" hidden="1" customWidth="1"/>
    <col min="34" max="34" width="14.421875" style="0" hidden="1" customWidth="1"/>
    <col min="35" max="35" width="17.00390625" style="0" hidden="1" customWidth="1"/>
    <col min="36" max="36" width="7.57421875" style="0" hidden="1" customWidth="1"/>
    <col min="37" max="37" width="18.8515625" style="0" hidden="1" customWidth="1"/>
    <col min="38" max="38" width="14.57421875" style="0" hidden="1" customWidth="1"/>
    <col min="39" max="39" width="11.140625" style="0" hidden="1" customWidth="1"/>
    <col min="40" max="40" width="11.8515625" style="0" hidden="1" customWidth="1"/>
    <col min="41" max="41" width="11.00390625" style="0" bestFit="1" customWidth="1"/>
    <col min="42" max="42" width="12.7109375" style="0" hidden="1" customWidth="1"/>
    <col min="43" max="43" width="11.7109375" style="0" bestFit="1" customWidth="1"/>
    <col min="44" max="44" width="11.140625" style="0" hidden="1" customWidth="1"/>
    <col min="45" max="45" width="9.140625" style="0" hidden="1" customWidth="1"/>
    <col min="46" max="46" width="10.421875" style="0" hidden="1" customWidth="1"/>
    <col min="47" max="47" width="19.28125" style="0" hidden="1" customWidth="1"/>
    <col min="48" max="48" width="11.8515625" style="0" hidden="1" customWidth="1"/>
    <col min="49" max="49" width="9.421875" style="0" hidden="1" customWidth="1"/>
    <col min="50" max="50" width="12.140625" style="0" hidden="1" customWidth="1"/>
    <col min="51" max="51" width="14.00390625" style="0" hidden="1" customWidth="1"/>
    <col min="52" max="52" width="7.8515625" style="0" hidden="1" customWidth="1"/>
    <col min="53" max="53" width="63.421875" style="0" hidden="1" customWidth="1"/>
    <col min="54" max="54" width="11.00390625" style="0" hidden="1" customWidth="1"/>
    <col min="55" max="55" width="54.57421875" style="0" bestFit="1" customWidth="1"/>
    <col min="56" max="56" width="21.421875" style="0" bestFit="1" customWidth="1"/>
    <col min="57" max="145" width="9.140625" style="10" customWidth="1"/>
    <col min="146" max="159" width="9.140625" style="34" customWidth="1"/>
  </cols>
  <sheetData>
    <row r="1" ht="27" thickBot="1">
      <c r="E1" s="85" t="s">
        <v>326</v>
      </c>
    </row>
    <row r="2" spans="1:56" ht="25.5">
      <c r="A2" s="13"/>
      <c r="B2" s="14"/>
      <c r="C2" s="14" t="s">
        <v>255</v>
      </c>
      <c r="D2" s="86" t="s">
        <v>259</v>
      </c>
      <c r="E2" s="33"/>
      <c r="F2" s="33"/>
      <c r="G2" s="3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5"/>
    </row>
    <row r="3" spans="1:5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7"/>
    </row>
    <row r="4" spans="1:56" ht="15.75">
      <c r="A4" s="55" t="s">
        <v>65</v>
      </c>
      <c r="B4" s="56" t="s">
        <v>66</v>
      </c>
      <c r="C4" s="56" t="s">
        <v>67</v>
      </c>
      <c r="D4" s="57" t="s">
        <v>68</v>
      </c>
      <c r="E4" s="56" t="s">
        <v>69</v>
      </c>
      <c r="F4" s="56" t="s">
        <v>70</v>
      </c>
      <c r="G4" s="56" t="s">
        <v>71</v>
      </c>
      <c r="H4" s="56" t="s">
        <v>72</v>
      </c>
      <c r="I4" s="56" t="s">
        <v>73</v>
      </c>
      <c r="J4" s="56" t="s">
        <v>74</v>
      </c>
      <c r="K4" s="56" t="s">
        <v>75</v>
      </c>
      <c r="L4" s="56" t="s">
        <v>76</v>
      </c>
      <c r="M4" s="56" t="s">
        <v>77</v>
      </c>
      <c r="N4" s="56" t="s">
        <v>78</v>
      </c>
      <c r="O4" s="56" t="s">
        <v>79</v>
      </c>
      <c r="P4" s="56" t="s">
        <v>80</v>
      </c>
      <c r="Q4" s="56" t="s">
        <v>81</v>
      </c>
      <c r="R4" s="56" t="s">
        <v>82</v>
      </c>
      <c r="S4" s="56" t="s">
        <v>83</v>
      </c>
      <c r="T4" s="56" t="s">
        <v>84</v>
      </c>
      <c r="U4" s="56" t="s">
        <v>85</v>
      </c>
      <c r="V4" s="56" t="s">
        <v>86</v>
      </c>
      <c r="W4" s="56" t="s">
        <v>87</v>
      </c>
      <c r="X4" s="56" t="s">
        <v>88</v>
      </c>
      <c r="Y4" s="56" t="s">
        <v>89</v>
      </c>
      <c r="Z4" s="56" t="s">
        <v>90</v>
      </c>
      <c r="AA4" s="56" t="s">
        <v>91</v>
      </c>
      <c r="AB4" s="56" t="s">
        <v>92</v>
      </c>
      <c r="AC4" s="56" t="s">
        <v>93</v>
      </c>
      <c r="AD4" s="56" t="s">
        <v>94</v>
      </c>
      <c r="AE4" s="56" t="s">
        <v>95</v>
      </c>
      <c r="AF4" s="56" t="s">
        <v>96</v>
      </c>
      <c r="AG4" s="56" t="s">
        <v>97</v>
      </c>
      <c r="AH4" s="56" t="s">
        <v>98</v>
      </c>
      <c r="AI4" s="56" t="s">
        <v>99</v>
      </c>
      <c r="AJ4" s="56" t="s">
        <v>100</v>
      </c>
      <c r="AK4" s="56" t="s">
        <v>101</v>
      </c>
      <c r="AL4" s="56" t="s">
        <v>102</v>
      </c>
      <c r="AM4" s="56" t="s">
        <v>103</v>
      </c>
      <c r="AN4" s="56" t="s">
        <v>104</v>
      </c>
      <c r="AO4" s="56" t="s">
        <v>105</v>
      </c>
      <c r="AP4" s="56" t="s">
        <v>106</v>
      </c>
      <c r="AQ4" s="56" t="s">
        <v>107</v>
      </c>
      <c r="AR4" s="56" t="s">
        <v>108</v>
      </c>
      <c r="AS4" s="56" t="s">
        <v>46</v>
      </c>
      <c r="AT4" s="56" t="s">
        <v>109</v>
      </c>
      <c r="AU4" s="56" t="s">
        <v>110</v>
      </c>
      <c r="AV4" s="56" t="s">
        <v>111</v>
      </c>
      <c r="AW4" s="56" t="s">
        <v>112</v>
      </c>
      <c r="AX4" s="56" t="s">
        <v>113</v>
      </c>
      <c r="AY4" s="56" t="s">
        <v>47</v>
      </c>
      <c r="AZ4" s="56" t="s">
        <v>237</v>
      </c>
      <c r="BA4" s="56" t="s">
        <v>216</v>
      </c>
      <c r="BB4" s="56" t="s">
        <v>215</v>
      </c>
      <c r="BC4" s="58" t="s">
        <v>256</v>
      </c>
      <c r="BD4" s="59" t="s">
        <v>257</v>
      </c>
    </row>
    <row r="5" spans="1:159" s="4" customFormat="1" ht="15">
      <c r="A5" s="65">
        <v>14673</v>
      </c>
      <c r="B5" s="66" t="s">
        <v>114</v>
      </c>
      <c r="C5" s="66" t="s">
        <v>134</v>
      </c>
      <c r="D5" s="67" t="s">
        <v>134</v>
      </c>
      <c r="E5" s="66">
        <v>109</v>
      </c>
      <c r="F5" s="66" t="s">
        <v>133</v>
      </c>
      <c r="G5" s="66"/>
      <c r="H5" s="66" t="s">
        <v>124</v>
      </c>
      <c r="I5" s="66">
        <v>38.086128</v>
      </c>
      <c r="J5" s="66">
        <v>-122.525973</v>
      </c>
      <c r="K5" s="66"/>
      <c r="L5" s="66"/>
      <c r="M5" s="66"/>
      <c r="N5" s="66" t="s">
        <v>135</v>
      </c>
      <c r="O5" s="66"/>
      <c r="P5" s="66"/>
      <c r="Q5" s="66">
        <v>1</v>
      </c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8">
        <v>40098.42533564815</v>
      </c>
      <c r="AM5" s="66">
        <v>452</v>
      </c>
      <c r="AN5" s="66" t="s">
        <v>116</v>
      </c>
      <c r="AO5" s="66" t="s">
        <v>117</v>
      </c>
      <c r="AP5" s="66" t="s">
        <v>118</v>
      </c>
      <c r="AQ5" s="66" t="s">
        <v>119</v>
      </c>
      <c r="AR5" s="66" t="s">
        <v>120</v>
      </c>
      <c r="AS5" s="66"/>
      <c r="AT5" s="66"/>
      <c r="AU5" s="66"/>
      <c r="AV5" s="66"/>
      <c r="AW5" s="66"/>
      <c r="AX5" s="66"/>
      <c r="AY5" s="66"/>
      <c r="AZ5" s="66" t="s">
        <v>240</v>
      </c>
      <c r="BA5" s="66" t="s">
        <v>218</v>
      </c>
      <c r="BB5" s="66" t="s">
        <v>222</v>
      </c>
      <c r="BC5" s="69" t="s">
        <v>260</v>
      </c>
      <c r="BD5" s="7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</row>
    <row r="6" spans="1:159" s="4" customFormat="1" ht="15">
      <c r="A6" s="65">
        <v>14696</v>
      </c>
      <c r="B6" s="66" t="s">
        <v>137</v>
      </c>
      <c r="C6" s="66" t="s">
        <v>142</v>
      </c>
      <c r="D6" s="67" t="s">
        <v>142</v>
      </c>
      <c r="E6" s="66"/>
      <c r="F6" s="66" t="s">
        <v>143</v>
      </c>
      <c r="G6" s="66" t="s">
        <v>144</v>
      </c>
      <c r="H6" s="66" t="s">
        <v>124</v>
      </c>
      <c r="I6" s="66">
        <v>37.872025</v>
      </c>
      <c r="J6" s="66">
        <v>-122.464623</v>
      </c>
      <c r="K6" s="66"/>
      <c r="L6" s="66"/>
      <c r="M6" s="66"/>
      <c r="N6" s="66" t="s">
        <v>135</v>
      </c>
      <c r="O6" s="66"/>
      <c r="P6" s="66"/>
      <c r="Q6" s="66">
        <v>1</v>
      </c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8">
        <v>40102.41722222222</v>
      </c>
      <c r="AM6" s="66">
        <v>452</v>
      </c>
      <c r="AN6" s="66" t="s">
        <v>116</v>
      </c>
      <c r="AO6" s="66" t="s">
        <v>117</v>
      </c>
      <c r="AP6" s="66" t="s">
        <v>118</v>
      </c>
      <c r="AQ6" s="66" t="s">
        <v>119</v>
      </c>
      <c r="AR6" s="66" t="s">
        <v>120</v>
      </c>
      <c r="AS6" s="66"/>
      <c r="AT6" s="66"/>
      <c r="AU6" s="66"/>
      <c r="AV6" s="66"/>
      <c r="AW6" s="66"/>
      <c r="AX6" s="66"/>
      <c r="AY6" s="66"/>
      <c r="AZ6" s="66" t="s">
        <v>240</v>
      </c>
      <c r="BA6" s="66" t="s">
        <v>218</v>
      </c>
      <c r="BB6" s="66" t="s">
        <v>222</v>
      </c>
      <c r="BC6" s="69" t="s">
        <v>260</v>
      </c>
      <c r="BD6" s="7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</row>
    <row r="7" spans="1:56" ht="15">
      <c r="A7" s="18">
        <v>151717</v>
      </c>
      <c r="B7" s="1" t="s">
        <v>236</v>
      </c>
      <c r="C7" s="1" t="s">
        <v>121</v>
      </c>
      <c r="D7" s="2" t="s">
        <v>234</v>
      </c>
      <c r="E7" s="1"/>
      <c r="F7" s="1" t="s">
        <v>0</v>
      </c>
      <c r="G7" s="1" t="s">
        <v>242</v>
      </c>
      <c r="H7" s="1" t="s">
        <v>115</v>
      </c>
      <c r="I7" s="1">
        <v>37.9456083</v>
      </c>
      <c r="J7" s="1">
        <v>-122.5119317</v>
      </c>
      <c r="K7" s="1"/>
      <c r="L7" s="1"/>
      <c r="M7" s="1"/>
      <c r="N7" s="1" t="s">
        <v>127</v>
      </c>
      <c r="O7" s="1" t="s">
        <v>16</v>
      </c>
      <c r="P7" s="1"/>
      <c r="Q7" s="1">
        <v>2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3">
        <v>40093.473391203705</v>
      </c>
      <c r="AM7" s="1">
        <v>442</v>
      </c>
      <c r="AN7" s="1" t="s">
        <v>28</v>
      </c>
      <c r="AO7" s="1" t="s">
        <v>162</v>
      </c>
      <c r="AP7" s="1" t="s">
        <v>129</v>
      </c>
      <c r="AQ7" s="1" t="s">
        <v>119</v>
      </c>
      <c r="AR7" s="1" t="s">
        <v>120</v>
      </c>
      <c r="AS7" s="1"/>
      <c r="AT7" s="1"/>
      <c r="AU7" s="1"/>
      <c r="AV7" s="1"/>
      <c r="AW7" s="1"/>
      <c r="AX7" s="1"/>
      <c r="AY7" s="1"/>
      <c r="AZ7" s="1" t="s">
        <v>240</v>
      </c>
      <c r="BA7" s="1" t="e">
        <v>#N/A</v>
      </c>
      <c r="BB7" s="1" t="e">
        <v>#N/A</v>
      </c>
      <c r="BC7" s="12" t="s">
        <v>277</v>
      </c>
      <c r="BD7" s="23">
        <v>4500</v>
      </c>
    </row>
    <row r="8" spans="1:56" ht="15">
      <c r="A8" s="18">
        <v>14885</v>
      </c>
      <c r="B8" s="1" t="s">
        <v>40</v>
      </c>
      <c r="C8" s="1" t="s">
        <v>42</v>
      </c>
      <c r="D8" s="2" t="s">
        <v>42</v>
      </c>
      <c r="E8" s="1"/>
      <c r="F8" s="1" t="s">
        <v>41</v>
      </c>
      <c r="G8" s="1"/>
      <c r="H8" s="1" t="s">
        <v>115</v>
      </c>
      <c r="I8" s="1">
        <v>38.001958</v>
      </c>
      <c r="J8" s="1">
        <v>-122.533802</v>
      </c>
      <c r="K8" s="1"/>
      <c r="L8" s="1" t="s">
        <v>140</v>
      </c>
      <c r="M8" s="1"/>
      <c r="N8" s="1" t="s">
        <v>135</v>
      </c>
      <c r="O8" s="1"/>
      <c r="P8" s="1"/>
      <c r="Q8" s="1">
        <v>1</v>
      </c>
      <c r="R8" s="1" t="s">
        <v>122</v>
      </c>
      <c r="S8" s="1"/>
      <c r="T8" s="1"/>
      <c r="U8" s="1" t="s">
        <v>125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>
        <v>40128.587002314816</v>
      </c>
      <c r="AM8" s="1">
        <v>452</v>
      </c>
      <c r="AN8" s="1" t="s">
        <v>116</v>
      </c>
      <c r="AO8" s="1" t="s">
        <v>117</v>
      </c>
      <c r="AP8" s="1" t="s">
        <v>129</v>
      </c>
      <c r="AQ8" s="1" t="s">
        <v>38</v>
      </c>
      <c r="AR8" s="1" t="s">
        <v>139</v>
      </c>
      <c r="AS8" s="1"/>
      <c r="AT8" s="1"/>
      <c r="AU8" s="1"/>
      <c r="AV8" s="1"/>
      <c r="AW8" s="1"/>
      <c r="AX8" s="1"/>
      <c r="AY8" s="1"/>
      <c r="AZ8" s="1" t="s">
        <v>241</v>
      </c>
      <c r="BA8" s="1" t="s">
        <v>221</v>
      </c>
      <c r="BB8" s="1" t="s">
        <v>219</v>
      </c>
      <c r="BC8" s="12" t="s">
        <v>268</v>
      </c>
      <c r="BD8" s="23">
        <v>1400</v>
      </c>
    </row>
    <row r="9" spans="1:159" s="4" customFormat="1" ht="15">
      <c r="A9" s="65">
        <v>16555</v>
      </c>
      <c r="B9" s="66" t="s">
        <v>39</v>
      </c>
      <c r="C9" s="66" t="s">
        <v>14</v>
      </c>
      <c r="D9" s="67" t="s">
        <v>14</v>
      </c>
      <c r="E9" s="66"/>
      <c r="F9" s="66" t="s">
        <v>51</v>
      </c>
      <c r="G9" s="66" t="s">
        <v>15</v>
      </c>
      <c r="H9" s="66" t="s">
        <v>115</v>
      </c>
      <c r="I9" s="66">
        <v>37.9715083</v>
      </c>
      <c r="J9" s="66">
        <v>-122.50057</v>
      </c>
      <c r="K9" s="66"/>
      <c r="L9" s="66"/>
      <c r="M9" s="66"/>
      <c r="N9" s="66"/>
      <c r="O9" s="66" t="s">
        <v>16</v>
      </c>
      <c r="P9" s="66"/>
      <c r="Q9" s="66">
        <v>2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8">
        <v>40133.55415509259</v>
      </c>
      <c r="AM9" s="66">
        <v>452</v>
      </c>
      <c r="AN9" s="66" t="s">
        <v>116</v>
      </c>
      <c r="AO9" s="66" t="s">
        <v>136</v>
      </c>
      <c r="AP9" s="66" t="s">
        <v>118</v>
      </c>
      <c r="AQ9" s="66" t="s">
        <v>119</v>
      </c>
      <c r="AR9" s="66" t="s">
        <v>120</v>
      </c>
      <c r="AS9" s="66"/>
      <c r="AT9" s="66"/>
      <c r="AU9" s="66"/>
      <c r="AV9" s="66"/>
      <c r="AW9" s="66"/>
      <c r="AX9" s="66"/>
      <c r="AY9" s="66"/>
      <c r="AZ9" s="66" t="s">
        <v>240</v>
      </c>
      <c r="BA9" s="66" t="s">
        <v>218</v>
      </c>
      <c r="BB9" s="66" t="s">
        <v>217</v>
      </c>
      <c r="BC9" s="69" t="s">
        <v>260</v>
      </c>
      <c r="BD9" s="7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</row>
    <row r="10" spans="1:159" s="4" customFormat="1" ht="15">
      <c r="A10" s="65">
        <v>16341</v>
      </c>
      <c r="B10" s="66" t="s">
        <v>39</v>
      </c>
      <c r="C10" s="66" t="s">
        <v>34</v>
      </c>
      <c r="D10" s="67" t="s">
        <v>34</v>
      </c>
      <c r="E10" s="66">
        <v>538</v>
      </c>
      <c r="F10" s="66" t="s">
        <v>1</v>
      </c>
      <c r="G10" s="66"/>
      <c r="H10" s="66" t="s">
        <v>124</v>
      </c>
      <c r="I10" s="66">
        <v>37.90057</v>
      </c>
      <c r="J10" s="66">
        <v>-122.5562333</v>
      </c>
      <c r="K10" s="66"/>
      <c r="L10" s="66"/>
      <c r="M10" s="66"/>
      <c r="N10" s="66" t="s">
        <v>135</v>
      </c>
      <c r="O10" s="66"/>
      <c r="P10" s="66"/>
      <c r="Q10" s="66">
        <v>1</v>
      </c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8">
        <v>40156.60607638889</v>
      </c>
      <c r="AM10" s="66">
        <v>452</v>
      </c>
      <c r="AN10" s="66" t="s">
        <v>116</v>
      </c>
      <c r="AO10" s="66" t="s">
        <v>117</v>
      </c>
      <c r="AP10" s="66" t="s">
        <v>118</v>
      </c>
      <c r="AQ10" s="66" t="s">
        <v>119</v>
      </c>
      <c r="AR10" s="66" t="s">
        <v>120</v>
      </c>
      <c r="AS10" s="66"/>
      <c r="AT10" s="66"/>
      <c r="AU10" s="66"/>
      <c r="AV10" s="66"/>
      <c r="AW10" s="66"/>
      <c r="AX10" s="66"/>
      <c r="AY10" s="66"/>
      <c r="AZ10" s="66" t="s">
        <v>240</v>
      </c>
      <c r="BA10" s="66" t="s">
        <v>218</v>
      </c>
      <c r="BB10" s="66" t="s">
        <v>222</v>
      </c>
      <c r="BC10" s="69" t="s">
        <v>260</v>
      </c>
      <c r="BD10" s="7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</row>
    <row r="11" spans="1:159" s="4" customFormat="1" ht="15">
      <c r="A11" s="65">
        <v>15937</v>
      </c>
      <c r="B11" s="66" t="s">
        <v>39</v>
      </c>
      <c r="C11" s="66" t="s">
        <v>187</v>
      </c>
      <c r="D11" s="67" t="s">
        <v>187</v>
      </c>
      <c r="E11" s="66">
        <v>207</v>
      </c>
      <c r="F11" s="66" t="s">
        <v>244</v>
      </c>
      <c r="G11" s="66" t="s">
        <v>243</v>
      </c>
      <c r="H11" s="66" t="s">
        <v>124</v>
      </c>
      <c r="I11" s="66">
        <v>37.8963</v>
      </c>
      <c r="J11" s="66">
        <v>-122.54324</v>
      </c>
      <c r="K11" s="66"/>
      <c r="L11" s="66"/>
      <c r="M11" s="66"/>
      <c r="N11" s="66" t="s">
        <v>135</v>
      </c>
      <c r="O11" s="66"/>
      <c r="P11" s="66"/>
      <c r="Q11" s="66">
        <v>1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8">
        <v>40120.61962962963</v>
      </c>
      <c r="AM11" s="66">
        <v>452</v>
      </c>
      <c r="AN11" s="66" t="s">
        <v>116</v>
      </c>
      <c r="AO11" s="66" t="s">
        <v>117</v>
      </c>
      <c r="AP11" s="66" t="s">
        <v>118</v>
      </c>
      <c r="AQ11" s="66" t="s">
        <v>119</v>
      </c>
      <c r="AR11" s="66" t="s">
        <v>120</v>
      </c>
      <c r="AS11" s="66"/>
      <c r="AT11" s="66"/>
      <c r="AU11" s="66"/>
      <c r="AV11" s="66"/>
      <c r="AW11" s="66"/>
      <c r="AX11" s="66"/>
      <c r="AY11" s="66"/>
      <c r="AZ11" s="66" t="s">
        <v>240</v>
      </c>
      <c r="BA11" s="66" t="s">
        <v>218</v>
      </c>
      <c r="BB11" s="66" t="s">
        <v>222</v>
      </c>
      <c r="BC11" s="69" t="s">
        <v>260</v>
      </c>
      <c r="BD11" s="7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</row>
    <row r="12" spans="1:159" s="4" customFormat="1" ht="15">
      <c r="A12" s="65">
        <v>18270</v>
      </c>
      <c r="B12" s="66" t="s">
        <v>18</v>
      </c>
      <c r="C12" s="66" t="s">
        <v>63</v>
      </c>
      <c r="D12" s="67" t="s">
        <v>63</v>
      </c>
      <c r="E12" s="66">
        <v>32</v>
      </c>
      <c r="F12" s="66" t="s">
        <v>194</v>
      </c>
      <c r="G12" s="66"/>
      <c r="H12" s="66" t="s">
        <v>124</v>
      </c>
      <c r="I12" s="66">
        <v>37.905658</v>
      </c>
      <c r="J12" s="66">
        <v>-122.542255</v>
      </c>
      <c r="K12" s="66"/>
      <c r="L12" s="66"/>
      <c r="M12" s="66"/>
      <c r="N12" s="66"/>
      <c r="O12" s="66" t="s">
        <v>27</v>
      </c>
      <c r="P12" s="66"/>
      <c r="Q12" s="66">
        <v>1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>
        <v>1</v>
      </c>
      <c r="AD12" s="66"/>
      <c r="AE12" s="66"/>
      <c r="AF12" s="66"/>
      <c r="AG12" s="66"/>
      <c r="AH12" s="66"/>
      <c r="AI12" s="66"/>
      <c r="AJ12" s="66"/>
      <c r="AK12" s="66" t="s">
        <v>64</v>
      </c>
      <c r="AL12" s="68">
        <v>40106.41043981481</v>
      </c>
      <c r="AM12" s="66">
        <v>452</v>
      </c>
      <c r="AN12" s="66" t="s">
        <v>116</v>
      </c>
      <c r="AO12" s="66" t="s">
        <v>117</v>
      </c>
      <c r="AP12" s="66" t="s">
        <v>118</v>
      </c>
      <c r="AQ12" s="66" t="s">
        <v>119</v>
      </c>
      <c r="AR12" s="66" t="s">
        <v>120</v>
      </c>
      <c r="AS12" s="66"/>
      <c r="AT12" s="66"/>
      <c r="AU12" s="66"/>
      <c r="AV12" s="66"/>
      <c r="AW12" s="66"/>
      <c r="AX12" s="66"/>
      <c r="AY12" s="66"/>
      <c r="AZ12" s="66" t="s">
        <v>240</v>
      </c>
      <c r="BA12" s="66" t="s">
        <v>218</v>
      </c>
      <c r="BB12" s="66" t="s">
        <v>222</v>
      </c>
      <c r="BC12" s="69" t="s">
        <v>260</v>
      </c>
      <c r="BD12" s="7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</row>
    <row r="13" spans="1:159" s="4" customFormat="1" ht="15">
      <c r="A13" s="65">
        <v>18931</v>
      </c>
      <c r="B13" s="66" t="s">
        <v>55</v>
      </c>
      <c r="C13" s="71" t="s">
        <v>211</v>
      </c>
      <c r="D13" s="67" t="s">
        <v>211</v>
      </c>
      <c r="E13" s="66"/>
      <c r="F13" s="66" t="s">
        <v>210</v>
      </c>
      <c r="G13" s="66" t="s">
        <v>212</v>
      </c>
      <c r="H13" s="66" t="s">
        <v>115</v>
      </c>
      <c r="I13" s="66">
        <v>38.122245</v>
      </c>
      <c r="J13" s="66">
        <v>-122.539328</v>
      </c>
      <c r="K13" s="66"/>
      <c r="L13" s="66"/>
      <c r="M13" s="66"/>
      <c r="N13" s="66"/>
      <c r="O13" s="66" t="s">
        <v>16</v>
      </c>
      <c r="P13" s="66"/>
      <c r="Q13" s="66">
        <v>1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 t="s">
        <v>126</v>
      </c>
      <c r="AL13" s="68">
        <v>40098.56383101852</v>
      </c>
      <c r="AM13" s="66">
        <v>452</v>
      </c>
      <c r="AN13" s="66" t="s">
        <v>116</v>
      </c>
      <c r="AO13" s="66" t="s">
        <v>136</v>
      </c>
      <c r="AP13" s="66" t="s">
        <v>129</v>
      </c>
      <c r="AQ13" s="66" t="s">
        <v>119</v>
      </c>
      <c r="AR13" s="66" t="s">
        <v>120</v>
      </c>
      <c r="AS13" s="66" t="s">
        <v>43</v>
      </c>
      <c r="AT13" s="66"/>
      <c r="AU13" s="66"/>
      <c r="AV13" s="66"/>
      <c r="AW13" s="66"/>
      <c r="AX13" s="66"/>
      <c r="AY13" s="66"/>
      <c r="AZ13" s="66" t="s">
        <v>240</v>
      </c>
      <c r="BA13" s="66" t="s">
        <v>218</v>
      </c>
      <c r="BB13" s="66" t="s">
        <v>222</v>
      </c>
      <c r="BC13" s="69" t="s">
        <v>260</v>
      </c>
      <c r="BD13" s="7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</row>
    <row r="14" spans="1:56" ht="15">
      <c r="A14" s="18">
        <v>30342</v>
      </c>
      <c r="B14" s="1" t="s">
        <v>55</v>
      </c>
      <c r="C14" s="1" t="s">
        <v>204</v>
      </c>
      <c r="D14" s="2" t="s">
        <v>204</v>
      </c>
      <c r="E14" s="1"/>
      <c r="F14" s="1" t="s">
        <v>253</v>
      </c>
      <c r="G14" s="1" t="s">
        <v>52</v>
      </c>
      <c r="H14" s="1" t="s">
        <v>115</v>
      </c>
      <c r="I14" s="1">
        <v>38.055932</v>
      </c>
      <c r="J14" s="1">
        <v>-122.528</v>
      </c>
      <c r="K14" s="1"/>
      <c r="L14" s="1" t="s">
        <v>122</v>
      </c>
      <c r="M14" s="1"/>
      <c r="N14" s="1"/>
      <c r="O14" s="1" t="s">
        <v>16</v>
      </c>
      <c r="P14" s="1"/>
      <c r="Q14" s="1">
        <v>1</v>
      </c>
      <c r="R14" s="1"/>
      <c r="S14" s="1"/>
      <c r="T14" s="1"/>
      <c r="U14" s="1"/>
      <c r="V14" s="1"/>
      <c r="W14" s="1" t="s">
        <v>122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3">
        <v>40087.42087962963</v>
      </c>
      <c r="AM14" s="1">
        <v>452</v>
      </c>
      <c r="AN14" s="1" t="s">
        <v>116</v>
      </c>
      <c r="AO14" s="1" t="s">
        <v>128</v>
      </c>
      <c r="AP14" s="1" t="s">
        <v>129</v>
      </c>
      <c r="AQ14" s="1" t="s">
        <v>119</v>
      </c>
      <c r="AR14" s="1" t="s">
        <v>120</v>
      </c>
      <c r="AS14" s="1"/>
      <c r="AT14" s="1"/>
      <c r="AU14" s="1"/>
      <c r="AV14" s="1"/>
      <c r="AW14" s="1"/>
      <c r="AX14" s="1"/>
      <c r="AY14" s="1"/>
      <c r="AZ14" s="1" t="s">
        <v>240</v>
      </c>
      <c r="BA14" s="1" t="s">
        <v>221</v>
      </c>
      <c r="BB14" s="1" t="s">
        <v>220</v>
      </c>
      <c r="BC14" s="12" t="s">
        <v>269</v>
      </c>
      <c r="BD14" s="19">
        <v>2900</v>
      </c>
    </row>
    <row r="15" spans="1:159" s="6" customFormat="1" ht="12.75">
      <c r="A15" s="20">
        <v>20430</v>
      </c>
      <c r="B15" s="6" t="s">
        <v>55</v>
      </c>
      <c r="C15" s="6" t="s">
        <v>262</v>
      </c>
      <c r="D15" s="7" t="s">
        <v>262</v>
      </c>
      <c r="E15" s="6">
        <v>50</v>
      </c>
      <c r="F15" s="6" t="s">
        <v>263</v>
      </c>
      <c r="H15" s="6" t="s">
        <v>206</v>
      </c>
      <c r="I15" s="6">
        <v>38.108732</v>
      </c>
      <c r="J15" s="6">
        <v>-122.549825</v>
      </c>
      <c r="Q15" s="6">
        <v>1</v>
      </c>
      <c r="Z15" s="6" t="s">
        <v>27</v>
      </c>
      <c r="AG15" s="6">
        <v>1</v>
      </c>
      <c r="AL15" s="8">
        <v>40074.43413194444</v>
      </c>
      <c r="AM15" s="6">
        <v>452</v>
      </c>
      <c r="AN15" s="6" t="s">
        <v>116</v>
      </c>
      <c r="AO15" s="6" t="s">
        <v>117</v>
      </c>
      <c r="AP15" s="6" t="s">
        <v>129</v>
      </c>
      <c r="AQ15" s="6" t="s">
        <v>119</v>
      </c>
      <c r="AR15" s="6" t="s">
        <v>208</v>
      </c>
      <c r="AZ15" s="6" t="s">
        <v>240</v>
      </c>
      <c r="BA15" s="6" t="s">
        <v>221</v>
      </c>
      <c r="BB15" s="6" t="s">
        <v>217</v>
      </c>
      <c r="BC15" s="6" t="s">
        <v>307</v>
      </c>
      <c r="BD15" s="23">
        <v>3300</v>
      </c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</row>
    <row r="16" spans="1:159" s="6" customFormat="1" ht="12.75">
      <c r="A16" s="20">
        <v>18928</v>
      </c>
      <c r="B16" s="6" t="s">
        <v>55</v>
      </c>
      <c r="C16" s="6" t="s">
        <v>264</v>
      </c>
      <c r="D16" s="7" t="s">
        <v>264</v>
      </c>
      <c r="F16" s="6" t="s">
        <v>265</v>
      </c>
      <c r="G16" s="6" t="s">
        <v>266</v>
      </c>
      <c r="H16" s="6" t="s">
        <v>206</v>
      </c>
      <c r="I16" s="6">
        <v>38.125565</v>
      </c>
      <c r="J16" s="6">
        <v>-122.529788</v>
      </c>
      <c r="Q16" s="6">
        <v>1</v>
      </c>
      <c r="AL16" s="8">
        <v>40098.55421296296</v>
      </c>
      <c r="AM16" s="6">
        <v>452</v>
      </c>
      <c r="AN16" s="6" t="s">
        <v>116</v>
      </c>
      <c r="AO16" s="6" t="s">
        <v>136</v>
      </c>
      <c r="AP16" s="6" t="s">
        <v>129</v>
      </c>
      <c r="AQ16" s="6" t="s">
        <v>119</v>
      </c>
      <c r="AR16" s="6" t="s">
        <v>208</v>
      </c>
      <c r="AZ16" s="6" t="s">
        <v>240</v>
      </c>
      <c r="BA16" s="6" t="s">
        <v>221</v>
      </c>
      <c r="BB16" s="6" t="s">
        <v>222</v>
      </c>
      <c r="BC16" s="6" t="s">
        <v>291</v>
      </c>
      <c r="BD16" s="23">
        <v>3500</v>
      </c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</row>
    <row r="17" spans="1:56" s="6" customFormat="1" ht="12.75">
      <c r="A17" s="6">
        <v>26356</v>
      </c>
      <c r="B17" s="6" t="s">
        <v>55</v>
      </c>
      <c r="C17" s="6" t="s">
        <v>318</v>
      </c>
      <c r="D17" s="7" t="s">
        <v>318</v>
      </c>
      <c r="E17" s="6" t="s">
        <v>319</v>
      </c>
      <c r="F17" s="6" t="s">
        <v>320</v>
      </c>
      <c r="G17" s="6" t="s">
        <v>321</v>
      </c>
      <c r="H17" s="6" t="s">
        <v>206</v>
      </c>
      <c r="I17" s="6">
        <v>38.108648</v>
      </c>
      <c r="J17" s="6">
        <v>-122.569957</v>
      </c>
      <c r="Q17" s="6">
        <v>1</v>
      </c>
      <c r="AL17" s="8">
        <v>40066.3149537037</v>
      </c>
      <c r="AM17" s="6">
        <v>107</v>
      </c>
      <c r="AN17" s="6" t="s">
        <v>322</v>
      </c>
      <c r="AO17" s="6" t="s">
        <v>117</v>
      </c>
      <c r="AP17" s="6" t="s">
        <v>129</v>
      </c>
      <c r="AQ17" s="6" t="s">
        <v>323</v>
      </c>
      <c r="AR17" s="6" t="s">
        <v>324</v>
      </c>
      <c r="AZ17" s="6" t="s">
        <v>240</v>
      </c>
      <c r="BA17" s="6" t="s">
        <v>221</v>
      </c>
      <c r="BB17" s="6" t="s">
        <v>219</v>
      </c>
      <c r="BC17" s="6" t="s">
        <v>325</v>
      </c>
      <c r="BD17" s="64">
        <v>2800</v>
      </c>
    </row>
    <row r="18" spans="1:56" ht="15">
      <c r="A18" s="18">
        <v>22039</v>
      </c>
      <c r="B18" s="1" t="s">
        <v>12</v>
      </c>
      <c r="C18" s="1" t="s">
        <v>202</v>
      </c>
      <c r="D18" s="2" t="s">
        <v>202</v>
      </c>
      <c r="E18" s="1">
        <v>110</v>
      </c>
      <c r="F18" s="1" t="s">
        <v>201</v>
      </c>
      <c r="G18" s="1"/>
      <c r="H18" s="1" t="s">
        <v>209</v>
      </c>
      <c r="I18" s="1">
        <v>37.9716533</v>
      </c>
      <c r="J18" s="1">
        <v>-122.49227</v>
      </c>
      <c r="K18" s="1"/>
      <c r="L18" s="1"/>
      <c r="M18" s="1"/>
      <c r="N18" s="1"/>
      <c r="O18" s="1" t="s">
        <v>27</v>
      </c>
      <c r="P18" s="1"/>
      <c r="Q18" s="1">
        <v>1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>
        <v>3</v>
      </c>
      <c r="AK18" s="1" t="s">
        <v>203</v>
      </c>
      <c r="AL18" s="3">
        <v>40108.42454861111</v>
      </c>
      <c r="AM18" s="1">
        <v>442</v>
      </c>
      <c r="AN18" s="1" t="s">
        <v>28</v>
      </c>
      <c r="AO18" s="1" t="s">
        <v>117</v>
      </c>
      <c r="AP18" s="1" t="s">
        <v>129</v>
      </c>
      <c r="AQ18" s="1" t="s">
        <v>38</v>
      </c>
      <c r="AR18" s="1" t="s">
        <v>139</v>
      </c>
      <c r="AS18" s="1"/>
      <c r="AT18" s="1"/>
      <c r="AU18" s="1"/>
      <c r="AV18" s="1"/>
      <c r="AW18" s="1"/>
      <c r="AX18" s="1"/>
      <c r="AY18" s="1"/>
      <c r="AZ18" s="1" t="s">
        <v>240</v>
      </c>
      <c r="BA18" s="1" t="s">
        <v>221</v>
      </c>
      <c r="BB18" s="1" t="s">
        <v>223</v>
      </c>
      <c r="BC18" s="12" t="s">
        <v>272</v>
      </c>
      <c r="BD18" s="19">
        <v>4400</v>
      </c>
    </row>
    <row r="19" spans="1:56" ht="15">
      <c r="A19" s="18">
        <v>21905</v>
      </c>
      <c r="B19" s="1" t="s">
        <v>12</v>
      </c>
      <c r="C19" s="1">
        <v>471</v>
      </c>
      <c r="D19" s="2">
        <v>471</v>
      </c>
      <c r="E19" s="1"/>
      <c r="F19" s="1" t="s">
        <v>146</v>
      </c>
      <c r="G19" s="1" t="s">
        <v>150</v>
      </c>
      <c r="H19" s="1" t="s">
        <v>115</v>
      </c>
      <c r="I19" s="1">
        <v>37.9724317</v>
      </c>
      <c r="J19" s="1">
        <v>-122.5254233</v>
      </c>
      <c r="K19" s="1"/>
      <c r="L19" s="1"/>
      <c r="M19" s="1"/>
      <c r="N19" s="1"/>
      <c r="O19" s="1" t="s">
        <v>16</v>
      </c>
      <c r="P19" s="1"/>
      <c r="Q19" s="1">
        <v>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3">
        <v>40133.48677083333</v>
      </c>
      <c r="AM19" s="1">
        <v>452</v>
      </c>
      <c r="AN19" s="1" t="s">
        <v>116</v>
      </c>
      <c r="AO19" s="1" t="s">
        <v>117</v>
      </c>
      <c r="AP19" s="1" t="s">
        <v>129</v>
      </c>
      <c r="AQ19" s="1" t="s">
        <v>119</v>
      </c>
      <c r="AR19" s="1" t="s">
        <v>120</v>
      </c>
      <c r="AS19" s="1" t="s">
        <v>44</v>
      </c>
      <c r="AT19" s="1" t="s">
        <v>213</v>
      </c>
      <c r="AU19" s="1"/>
      <c r="AV19" s="1"/>
      <c r="AW19" s="1"/>
      <c r="AX19" s="1"/>
      <c r="AY19" s="1"/>
      <c r="AZ19" s="1" t="s">
        <v>240</v>
      </c>
      <c r="BA19" s="1" t="s">
        <v>221</v>
      </c>
      <c r="BB19" s="1" t="s">
        <v>222</v>
      </c>
      <c r="BC19" s="12" t="s">
        <v>273</v>
      </c>
      <c r="BD19" s="19">
        <v>3200</v>
      </c>
    </row>
    <row r="20" spans="1:56" ht="15">
      <c r="A20" s="18">
        <v>22369</v>
      </c>
      <c r="B20" s="1" t="s">
        <v>12</v>
      </c>
      <c r="C20" s="1">
        <v>646</v>
      </c>
      <c r="D20" s="2">
        <v>646</v>
      </c>
      <c r="E20" s="1" t="s">
        <v>154</v>
      </c>
      <c r="F20" s="1" t="s">
        <v>145</v>
      </c>
      <c r="G20" s="1"/>
      <c r="H20" s="1" t="s">
        <v>115</v>
      </c>
      <c r="I20" s="1">
        <v>37.9723817</v>
      </c>
      <c r="J20" s="1">
        <v>-122.5251083</v>
      </c>
      <c r="K20" s="1"/>
      <c r="L20" s="1"/>
      <c r="M20" s="1"/>
      <c r="N20" s="1"/>
      <c r="O20" s="1" t="s">
        <v>16</v>
      </c>
      <c r="P20" s="1"/>
      <c r="Q20" s="1">
        <v>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3">
        <v>40135.42418981482</v>
      </c>
      <c r="AM20" s="1">
        <v>452</v>
      </c>
      <c r="AN20" s="1" t="s">
        <v>116</v>
      </c>
      <c r="AO20" s="1" t="s">
        <v>162</v>
      </c>
      <c r="AP20" s="1" t="s">
        <v>129</v>
      </c>
      <c r="AQ20" s="1" t="s">
        <v>119</v>
      </c>
      <c r="AR20" s="1" t="s">
        <v>120</v>
      </c>
      <c r="AS20" s="1" t="s">
        <v>44</v>
      </c>
      <c r="AT20" s="1" t="s">
        <v>213</v>
      </c>
      <c r="AU20" s="1"/>
      <c r="AV20" s="1"/>
      <c r="AW20" s="1"/>
      <c r="AX20" s="1"/>
      <c r="AY20" s="1"/>
      <c r="AZ20" s="1" t="s">
        <v>240</v>
      </c>
      <c r="BA20" s="1" t="s">
        <v>218</v>
      </c>
      <c r="BB20" s="1" t="s">
        <v>222</v>
      </c>
      <c r="BC20" s="12" t="s">
        <v>273</v>
      </c>
      <c r="BD20" s="19">
        <v>3200</v>
      </c>
    </row>
    <row r="21" spans="1:56" ht="15">
      <c r="A21" s="18">
        <v>24730</v>
      </c>
      <c r="B21" s="1" t="s">
        <v>12</v>
      </c>
      <c r="C21" s="1">
        <v>2815</v>
      </c>
      <c r="D21" s="2">
        <v>2815</v>
      </c>
      <c r="E21" s="1" t="s">
        <v>50</v>
      </c>
      <c r="F21" s="1" t="s">
        <v>229</v>
      </c>
      <c r="G21" s="1" t="s">
        <v>235</v>
      </c>
      <c r="H21" s="1" t="s">
        <v>115</v>
      </c>
      <c r="I21" s="1">
        <v>37.9702367</v>
      </c>
      <c r="J21" s="1">
        <v>-122.5190367</v>
      </c>
      <c r="K21" s="1"/>
      <c r="L21" s="1"/>
      <c r="M21" s="1"/>
      <c r="N21" s="1"/>
      <c r="O21" s="1" t="s">
        <v>16</v>
      </c>
      <c r="P21" s="1"/>
      <c r="Q21" s="1">
        <v>1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3">
        <v>40135.58645833333</v>
      </c>
      <c r="AM21" s="1">
        <v>452</v>
      </c>
      <c r="AN21" s="1" t="s">
        <v>116</v>
      </c>
      <c r="AO21" s="1" t="s">
        <v>162</v>
      </c>
      <c r="AP21" s="1" t="s">
        <v>129</v>
      </c>
      <c r="AQ21" s="1" t="s">
        <v>119</v>
      </c>
      <c r="AR21" s="1" t="s">
        <v>120</v>
      </c>
      <c r="AS21" s="1"/>
      <c r="AT21" s="1"/>
      <c r="AU21" s="1"/>
      <c r="AV21" s="1"/>
      <c r="AW21" s="1"/>
      <c r="AX21" s="1"/>
      <c r="AY21" s="1"/>
      <c r="AZ21" s="1" t="s">
        <v>240</v>
      </c>
      <c r="BA21" s="1" t="s">
        <v>218</v>
      </c>
      <c r="BB21" s="1" t="s">
        <v>223</v>
      </c>
      <c r="BC21" s="12" t="s">
        <v>271</v>
      </c>
      <c r="BD21" s="19">
        <v>4600</v>
      </c>
    </row>
    <row r="22" spans="1:159" s="4" customFormat="1" ht="15">
      <c r="A22" s="65">
        <v>24989</v>
      </c>
      <c r="B22" s="66" t="s">
        <v>12</v>
      </c>
      <c r="C22" s="66">
        <v>2817</v>
      </c>
      <c r="D22" s="67">
        <v>2817</v>
      </c>
      <c r="E22" s="66"/>
      <c r="F22" s="66" t="s">
        <v>230</v>
      </c>
      <c r="G22" s="66" t="s">
        <v>156</v>
      </c>
      <c r="H22" s="66" t="s">
        <v>115</v>
      </c>
      <c r="I22" s="66">
        <v>37.9687767</v>
      </c>
      <c r="J22" s="66">
        <v>-122.51186</v>
      </c>
      <c r="K22" s="66"/>
      <c r="L22" s="66"/>
      <c r="M22" s="66"/>
      <c r="N22" s="66"/>
      <c r="O22" s="66" t="s">
        <v>16</v>
      </c>
      <c r="P22" s="66"/>
      <c r="Q22" s="66">
        <v>1</v>
      </c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8">
        <v>40133.598645833335</v>
      </c>
      <c r="AM22" s="66">
        <v>452</v>
      </c>
      <c r="AN22" s="66" t="s">
        <v>116</v>
      </c>
      <c r="AO22" s="66" t="s">
        <v>136</v>
      </c>
      <c r="AP22" s="66" t="s">
        <v>129</v>
      </c>
      <c r="AQ22" s="66" t="s">
        <v>119</v>
      </c>
      <c r="AR22" s="66" t="s">
        <v>120</v>
      </c>
      <c r="AS22" s="66"/>
      <c r="AT22" s="66"/>
      <c r="AU22" s="66"/>
      <c r="AV22" s="66"/>
      <c r="AW22" s="66"/>
      <c r="AX22" s="66"/>
      <c r="AY22" s="66"/>
      <c r="AZ22" s="66" t="s">
        <v>240</v>
      </c>
      <c r="BA22" s="66" t="s">
        <v>218</v>
      </c>
      <c r="BB22" s="66" t="s">
        <v>222</v>
      </c>
      <c r="BC22" s="69" t="s">
        <v>260</v>
      </c>
      <c r="BD22" s="7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</row>
    <row r="23" spans="1:159" s="4" customFormat="1" ht="15">
      <c r="A23" s="65">
        <v>24676</v>
      </c>
      <c r="B23" s="66" t="s">
        <v>12</v>
      </c>
      <c r="C23" s="66">
        <v>2825</v>
      </c>
      <c r="D23" s="67">
        <v>2825</v>
      </c>
      <c r="E23" s="66">
        <v>13</v>
      </c>
      <c r="F23" s="66" t="s">
        <v>17</v>
      </c>
      <c r="G23" s="66"/>
      <c r="H23" s="66" t="s">
        <v>115</v>
      </c>
      <c r="I23" s="66">
        <v>37.9681083</v>
      </c>
      <c r="J23" s="66">
        <v>-122.5098233</v>
      </c>
      <c r="K23" s="66"/>
      <c r="L23" s="66"/>
      <c r="M23" s="66"/>
      <c r="N23" s="66"/>
      <c r="O23" s="66" t="s">
        <v>16</v>
      </c>
      <c r="P23" s="66"/>
      <c r="Q23" s="66">
        <v>1</v>
      </c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8">
        <v>40133.59542824074</v>
      </c>
      <c r="AM23" s="66">
        <v>452</v>
      </c>
      <c r="AN23" s="66" t="s">
        <v>116</v>
      </c>
      <c r="AO23" s="66" t="s">
        <v>117</v>
      </c>
      <c r="AP23" s="66" t="s">
        <v>129</v>
      </c>
      <c r="AQ23" s="66" t="s">
        <v>119</v>
      </c>
      <c r="AR23" s="66" t="s">
        <v>120</v>
      </c>
      <c r="AS23" s="66"/>
      <c r="AT23" s="66"/>
      <c r="AU23" s="66"/>
      <c r="AV23" s="66"/>
      <c r="AW23" s="66"/>
      <c r="AX23" s="66"/>
      <c r="AY23" s="66"/>
      <c r="AZ23" s="66" t="s">
        <v>240</v>
      </c>
      <c r="BA23" s="66" t="s">
        <v>218</v>
      </c>
      <c r="BB23" s="66" t="s">
        <v>222</v>
      </c>
      <c r="BC23" s="69" t="s">
        <v>260</v>
      </c>
      <c r="BD23" s="7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</row>
    <row r="24" spans="1:159" s="4" customFormat="1" ht="15">
      <c r="A24" s="65">
        <v>24675</v>
      </c>
      <c r="B24" s="66" t="s">
        <v>12</v>
      </c>
      <c r="C24" s="66">
        <v>2826</v>
      </c>
      <c r="D24" s="67">
        <v>2826</v>
      </c>
      <c r="E24" s="66">
        <v>13</v>
      </c>
      <c r="F24" s="66" t="s">
        <v>17</v>
      </c>
      <c r="G24" s="66"/>
      <c r="H24" s="66" t="s">
        <v>115</v>
      </c>
      <c r="I24" s="66">
        <v>37.968085</v>
      </c>
      <c r="J24" s="66">
        <v>-122.50984</v>
      </c>
      <c r="K24" s="66"/>
      <c r="L24" s="66"/>
      <c r="M24" s="66"/>
      <c r="N24" s="66"/>
      <c r="O24" s="66" t="s">
        <v>16</v>
      </c>
      <c r="P24" s="66"/>
      <c r="Q24" s="66">
        <v>1</v>
      </c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8">
        <v>40133.54900462963</v>
      </c>
      <c r="AM24" s="66">
        <v>452</v>
      </c>
      <c r="AN24" s="66" t="s">
        <v>116</v>
      </c>
      <c r="AO24" s="66" t="s">
        <v>117</v>
      </c>
      <c r="AP24" s="66" t="s">
        <v>118</v>
      </c>
      <c r="AQ24" s="66" t="s">
        <v>119</v>
      </c>
      <c r="AR24" s="66" t="s">
        <v>120</v>
      </c>
      <c r="AS24" s="66"/>
      <c r="AT24" s="66"/>
      <c r="AU24" s="66"/>
      <c r="AV24" s="66"/>
      <c r="AW24" s="66"/>
      <c r="AX24" s="66"/>
      <c r="AY24" s="66"/>
      <c r="AZ24" s="66" t="s">
        <v>240</v>
      </c>
      <c r="BA24" s="66" t="s">
        <v>218</v>
      </c>
      <c r="BB24" s="66" t="s">
        <v>222</v>
      </c>
      <c r="BC24" s="69" t="s">
        <v>260</v>
      </c>
      <c r="BD24" s="7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</row>
    <row r="25" spans="1:56" ht="15">
      <c r="A25" s="18">
        <v>21833</v>
      </c>
      <c r="B25" s="1" t="s">
        <v>12</v>
      </c>
      <c r="C25" s="1">
        <v>3062</v>
      </c>
      <c r="D25" s="2">
        <v>3062</v>
      </c>
      <c r="E25" s="1"/>
      <c r="F25" s="1" t="s">
        <v>147</v>
      </c>
      <c r="G25" s="1" t="s">
        <v>148</v>
      </c>
      <c r="H25" s="1" t="s">
        <v>115</v>
      </c>
      <c r="I25" s="1">
        <v>37.9741867</v>
      </c>
      <c r="J25" s="1">
        <v>-122.52822</v>
      </c>
      <c r="K25" s="1"/>
      <c r="L25" s="1"/>
      <c r="M25" s="1"/>
      <c r="N25" s="1"/>
      <c r="O25" s="1" t="s">
        <v>16</v>
      </c>
      <c r="P25" s="1"/>
      <c r="Q25" s="1">
        <v>1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3">
        <v>40130.49353009259</v>
      </c>
      <c r="AM25" s="1">
        <v>452</v>
      </c>
      <c r="AN25" s="1" t="s">
        <v>116</v>
      </c>
      <c r="AO25" s="1" t="s">
        <v>162</v>
      </c>
      <c r="AP25" s="1" t="s">
        <v>129</v>
      </c>
      <c r="AQ25" s="1" t="s">
        <v>119</v>
      </c>
      <c r="AR25" s="1" t="s">
        <v>120</v>
      </c>
      <c r="AS25" s="1"/>
      <c r="AT25" s="1"/>
      <c r="AU25" s="1"/>
      <c r="AV25" s="1"/>
      <c r="AW25" s="1"/>
      <c r="AX25" s="1"/>
      <c r="AY25" s="1"/>
      <c r="AZ25" s="1" t="s">
        <v>240</v>
      </c>
      <c r="BA25" s="1" t="s">
        <v>221</v>
      </c>
      <c r="BB25" s="1" t="s">
        <v>222</v>
      </c>
      <c r="BC25" s="12" t="s">
        <v>274</v>
      </c>
      <c r="BD25" s="19">
        <v>2900</v>
      </c>
    </row>
    <row r="26" spans="1:159" s="61" customFormat="1" ht="15">
      <c r="A26" s="18">
        <v>23837</v>
      </c>
      <c r="B26" s="1" t="s">
        <v>12</v>
      </c>
      <c r="C26" s="1">
        <v>3330</v>
      </c>
      <c r="D26" s="2">
        <v>3330</v>
      </c>
      <c r="E26" s="1"/>
      <c r="F26" s="1" t="s">
        <v>199</v>
      </c>
      <c r="G26" s="1" t="s">
        <v>214</v>
      </c>
      <c r="H26" s="1" t="s">
        <v>115</v>
      </c>
      <c r="I26" s="1">
        <v>38.009525</v>
      </c>
      <c r="J26" s="1">
        <v>-122.5659167</v>
      </c>
      <c r="K26" s="1"/>
      <c r="L26" s="1"/>
      <c r="M26" s="1"/>
      <c r="N26" s="1"/>
      <c r="O26" s="1" t="s">
        <v>16</v>
      </c>
      <c r="P26" s="1"/>
      <c r="Q26" s="1">
        <v>1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3">
        <v>40101.48380787037</v>
      </c>
      <c r="AM26" s="1">
        <v>442</v>
      </c>
      <c r="AN26" s="1" t="s">
        <v>28</v>
      </c>
      <c r="AO26" s="1" t="s">
        <v>117</v>
      </c>
      <c r="AP26" s="1" t="s">
        <v>129</v>
      </c>
      <c r="AQ26" s="1" t="s">
        <v>119</v>
      </c>
      <c r="AR26" s="1" t="s">
        <v>120</v>
      </c>
      <c r="AS26" s="1"/>
      <c r="AT26" s="1"/>
      <c r="AU26" s="1"/>
      <c r="AV26" s="1"/>
      <c r="AW26" s="1"/>
      <c r="AX26" s="1"/>
      <c r="AY26" s="1"/>
      <c r="AZ26" s="1" t="s">
        <v>240</v>
      </c>
      <c r="BA26" s="1" t="s">
        <v>221</v>
      </c>
      <c r="BB26" s="1" t="s">
        <v>222</v>
      </c>
      <c r="BC26" s="88" t="s">
        <v>296</v>
      </c>
      <c r="BD26" s="87">
        <v>3500</v>
      </c>
      <c r="BE26" s="60"/>
      <c r="BF26" s="60"/>
      <c r="BG26" s="60"/>
      <c r="BH26" s="60"/>
      <c r="BI26" s="6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</row>
    <row r="27" spans="1:159" s="61" customFormat="1" ht="15">
      <c r="A27" s="18">
        <v>23838</v>
      </c>
      <c r="B27" s="1" t="s">
        <v>12</v>
      </c>
      <c r="C27" s="1">
        <v>3331</v>
      </c>
      <c r="D27" s="2">
        <v>3331</v>
      </c>
      <c r="E27" s="1"/>
      <c r="F27" s="1" t="s">
        <v>199</v>
      </c>
      <c r="G27" s="1" t="s">
        <v>214</v>
      </c>
      <c r="H27" s="1" t="s">
        <v>115</v>
      </c>
      <c r="I27" s="1">
        <v>38.009555</v>
      </c>
      <c r="J27" s="1">
        <v>-122.5658767</v>
      </c>
      <c r="K27" s="1"/>
      <c r="L27" s="1"/>
      <c r="M27" s="1"/>
      <c r="N27" s="1"/>
      <c r="O27" s="1" t="s">
        <v>16</v>
      </c>
      <c r="P27" s="1"/>
      <c r="Q27" s="1">
        <v>1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3">
        <v>40101.48236111111</v>
      </c>
      <c r="AM27" s="1">
        <v>442</v>
      </c>
      <c r="AN27" s="1" t="s">
        <v>28</v>
      </c>
      <c r="AO27" s="1" t="s">
        <v>117</v>
      </c>
      <c r="AP27" s="1" t="s">
        <v>129</v>
      </c>
      <c r="AQ27" s="1" t="s">
        <v>119</v>
      </c>
      <c r="AR27" s="1" t="s">
        <v>120</v>
      </c>
      <c r="AS27" s="1"/>
      <c r="AT27" s="1"/>
      <c r="AU27" s="1"/>
      <c r="AV27" s="1"/>
      <c r="AW27" s="1"/>
      <c r="AX27" s="1"/>
      <c r="AY27" s="1"/>
      <c r="AZ27" s="1" t="s">
        <v>240</v>
      </c>
      <c r="BA27" s="1" t="s">
        <v>221</v>
      </c>
      <c r="BB27" s="1" t="s">
        <v>222</v>
      </c>
      <c r="BC27" s="88"/>
      <c r="BD27" s="87"/>
      <c r="BE27" s="60"/>
      <c r="BF27" s="60"/>
      <c r="BG27" s="60"/>
      <c r="BH27" s="60"/>
      <c r="BI27" s="6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</row>
    <row r="28" spans="1:57" ht="15">
      <c r="A28" s="18">
        <v>28825</v>
      </c>
      <c r="B28" s="63" t="s">
        <v>12</v>
      </c>
      <c r="C28" s="1">
        <v>4480</v>
      </c>
      <c r="D28" s="2">
        <v>4480</v>
      </c>
      <c r="E28" s="1"/>
      <c r="F28" s="1" t="s">
        <v>149</v>
      </c>
      <c r="G28" s="1" t="s">
        <v>205</v>
      </c>
      <c r="H28" s="1" t="s">
        <v>115</v>
      </c>
      <c r="I28" s="1">
        <v>37.95945</v>
      </c>
      <c r="J28" s="1">
        <v>-122.5106317</v>
      </c>
      <c r="K28" s="1"/>
      <c r="L28" s="1"/>
      <c r="M28" s="1"/>
      <c r="N28" s="1"/>
      <c r="O28" s="1" t="s">
        <v>16</v>
      </c>
      <c r="P28" s="1"/>
      <c r="Q28" s="1">
        <v>1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3">
        <v>40134.53449074074</v>
      </c>
      <c r="AM28" s="1">
        <v>452</v>
      </c>
      <c r="AN28" s="1" t="s">
        <v>116</v>
      </c>
      <c r="AO28" s="1" t="s">
        <v>207</v>
      </c>
      <c r="AP28" s="1" t="s">
        <v>129</v>
      </c>
      <c r="AQ28" s="1" t="s">
        <v>119</v>
      </c>
      <c r="AR28" s="1" t="s">
        <v>120</v>
      </c>
      <c r="AS28" s="1"/>
      <c r="AT28" s="1"/>
      <c r="AU28" s="1"/>
      <c r="AV28" s="1"/>
      <c r="AW28" s="1"/>
      <c r="AX28" s="1"/>
      <c r="AY28" s="1"/>
      <c r="AZ28" s="1" t="s">
        <v>241</v>
      </c>
      <c r="BA28" s="1" t="s">
        <v>121</v>
      </c>
      <c r="BB28" s="1" t="s">
        <v>220</v>
      </c>
      <c r="BC28" s="12" t="s">
        <v>274</v>
      </c>
      <c r="BD28" s="19">
        <v>2900</v>
      </c>
      <c r="BE28" s="34"/>
    </row>
    <row r="29" spans="1:57" ht="15">
      <c r="A29" s="18">
        <v>21957</v>
      </c>
      <c r="B29" s="1" t="s">
        <v>12</v>
      </c>
      <c r="C29" s="1">
        <v>3383</v>
      </c>
      <c r="D29" s="2">
        <v>3383</v>
      </c>
      <c r="E29" s="1">
        <v>1261</v>
      </c>
      <c r="F29" s="1" t="s">
        <v>151</v>
      </c>
      <c r="G29" s="1"/>
      <c r="H29" s="1" t="s">
        <v>115</v>
      </c>
      <c r="I29" s="1">
        <v>37.95145</v>
      </c>
      <c r="J29" s="1">
        <v>-122.4983883</v>
      </c>
      <c r="K29" s="1"/>
      <c r="L29" s="1"/>
      <c r="M29" s="1"/>
      <c r="N29" s="1" t="s">
        <v>135</v>
      </c>
      <c r="O29" s="1"/>
      <c r="P29" s="1"/>
      <c r="Q29" s="1">
        <v>1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3">
        <v>40134.55903935185</v>
      </c>
      <c r="AM29" s="1">
        <v>452</v>
      </c>
      <c r="AN29" s="1" t="s">
        <v>116</v>
      </c>
      <c r="AO29" s="1" t="s">
        <v>136</v>
      </c>
      <c r="AP29" s="1" t="s">
        <v>129</v>
      </c>
      <c r="AQ29" s="1" t="s">
        <v>119</v>
      </c>
      <c r="AR29" s="1" t="s">
        <v>120</v>
      </c>
      <c r="AS29" s="1"/>
      <c r="AT29" s="1"/>
      <c r="AU29" s="1"/>
      <c r="AV29" s="1"/>
      <c r="AW29" s="1"/>
      <c r="AX29" s="1"/>
      <c r="AY29" s="1"/>
      <c r="AZ29" s="1" t="s">
        <v>240</v>
      </c>
      <c r="BA29" s="1" t="s">
        <v>221</v>
      </c>
      <c r="BB29" s="1" t="s">
        <v>217</v>
      </c>
      <c r="BC29" s="12" t="s">
        <v>275</v>
      </c>
      <c r="BD29" s="19">
        <v>1400</v>
      </c>
      <c r="BE29" s="34"/>
    </row>
    <row r="30" spans="1:159" s="6" customFormat="1" ht="12.75">
      <c r="A30" s="20">
        <v>21958</v>
      </c>
      <c r="B30" s="6" t="s">
        <v>12</v>
      </c>
      <c r="C30" s="6">
        <v>3385</v>
      </c>
      <c r="D30" s="7">
        <v>3385</v>
      </c>
      <c r="E30" s="6">
        <v>1281</v>
      </c>
      <c r="F30" s="6" t="s">
        <v>151</v>
      </c>
      <c r="H30" s="6" t="s">
        <v>115</v>
      </c>
      <c r="I30" s="6">
        <v>37.9509083</v>
      </c>
      <c r="J30" s="6">
        <v>-122.4975667</v>
      </c>
      <c r="O30" s="6" t="s">
        <v>125</v>
      </c>
      <c r="Q30" s="6">
        <v>1</v>
      </c>
      <c r="AL30" s="8">
        <v>40134.55832175926</v>
      </c>
      <c r="AM30" s="6">
        <v>452</v>
      </c>
      <c r="AN30" s="6" t="s">
        <v>116</v>
      </c>
      <c r="AO30" s="6" t="s">
        <v>136</v>
      </c>
      <c r="AP30" s="6" t="s">
        <v>129</v>
      </c>
      <c r="AQ30" s="6" t="s">
        <v>119</v>
      </c>
      <c r="AR30" s="6" t="s">
        <v>120</v>
      </c>
      <c r="AZ30" s="6" t="s">
        <v>240</v>
      </c>
      <c r="BA30" s="6" t="s">
        <v>221</v>
      </c>
      <c r="BB30" s="6" t="s">
        <v>217</v>
      </c>
      <c r="BC30" s="12" t="s">
        <v>275</v>
      </c>
      <c r="BD30" s="23">
        <v>1400</v>
      </c>
      <c r="BE30" s="34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</row>
    <row r="31" spans="1:57" ht="15">
      <c r="A31" s="18">
        <v>25441</v>
      </c>
      <c r="B31" s="1" t="s">
        <v>172</v>
      </c>
      <c r="C31" s="1" t="s">
        <v>248</v>
      </c>
      <c r="D31" s="2" t="s">
        <v>248</v>
      </c>
      <c r="E31" s="1">
        <v>2631</v>
      </c>
      <c r="F31" s="1" t="s">
        <v>173</v>
      </c>
      <c r="G31" s="1" t="s">
        <v>249</v>
      </c>
      <c r="H31" s="1" t="s">
        <v>115</v>
      </c>
      <c r="I31" s="1">
        <v>37.868678</v>
      </c>
      <c r="J31" s="1">
        <v>-122.50267</v>
      </c>
      <c r="K31" s="1"/>
      <c r="L31" s="1"/>
      <c r="M31" s="1"/>
      <c r="N31" s="1"/>
      <c r="O31" s="1" t="s">
        <v>16</v>
      </c>
      <c r="P31" s="1"/>
      <c r="Q31" s="1">
        <v>2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 t="s">
        <v>138</v>
      </c>
      <c r="AL31" s="3">
        <v>40128.38793981481</v>
      </c>
      <c r="AM31" s="1">
        <v>452</v>
      </c>
      <c r="AN31" s="1" t="s">
        <v>116</v>
      </c>
      <c r="AO31" s="1" t="s">
        <v>136</v>
      </c>
      <c r="AP31" s="1" t="s">
        <v>129</v>
      </c>
      <c r="AQ31" s="1" t="s">
        <v>119</v>
      </c>
      <c r="AR31" s="1" t="s">
        <v>120</v>
      </c>
      <c r="AS31" s="1"/>
      <c r="AT31" s="1"/>
      <c r="AU31" s="1">
        <v>1</v>
      </c>
      <c r="AV31" s="1"/>
      <c r="AW31" s="1"/>
      <c r="AX31" s="1"/>
      <c r="AY31" s="1"/>
      <c r="AZ31" s="1" t="s">
        <v>240</v>
      </c>
      <c r="BA31" s="1" t="s">
        <v>221</v>
      </c>
      <c r="BB31" s="1" t="s">
        <v>220</v>
      </c>
      <c r="BC31" s="12" t="s">
        <v>270</v>
      </c>
      <c r="BD31" s="19">
        <v>2900</v>
      </c>
      <c r="BE31" s="34"/>
    </row>
    <row r="32" spans="1:159" s="4" customFormat="1" ht="15">
      <c r="A32" s="65">
        <v>25847</v>
      </c>
      <c r="B32" s="66" t="s">
        <v>172</v>
      </c>
      <c r="C32" s="66" t="s">
        <v>176</v>
      </c>
      <c r="D32" s="72" t="s">
        <v>176</v>
      </c>
      <c r="E32" s="66">
        <v>300</v>
      </c>
      <c r="F32" s="66" t="s">
        <v>23</v>
      </c>
      <c r="G32" s="66" t="s">
        <v>177</v>
      </c>
      <c r="H32" s="66" t="s">
        <v>124</v>
      </c>
      <c r="I32" s="66">
        <v>37.8616133</v>
      </c>
      <c r="J32" s="66">
        <v>-122.48871</v>
      </c>
      <c r="K32" s="66"/>
      <c r="L32" s="66"/>
      <c r="M32" s="66"/>
      <c r="N32" s="66" t="s">
        <v>135</v>
      </c>
      <c r="O32" s="66"/>
      <c r="P32" s="66"/>
      <c r="Q32" s="66">
        <v>1</v>
      </c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8">
        <v>40165.38783564815</v>
      </c>
      <c r="AM32" s="66">
        <v>452</v>
      </c>
      <c r="AN32" s="66" t="s">
        <v>116</v>
      </c>
      <c r="AO32" s="66" t="s">
        <v>117</v>
      </c>
      <c r="AP32" s="66" t="s">
        <v>118</v>
      </c>
      <c r="AQ32" s="66" t="s">
        <v>119</v>
      </c>
      <c r="AR32" s="66" t="s">
        <v>120</v>
      </c>
      <c r="AS32" s="66"/>
      <c r="AT32" s="66"/>
      <c r="AU32" s="66">
        <v>1</v>
      </c>
      <c r="AV32" s="66">
        <v>1</v>
      </c>
      <c r="AW32" s="66"/>
      <c r="AX32" s="66"/>
      <c r="AY32" s="66"/>
      <c r="AZ32" s="66" t="s">
        <v>241</v>
      </c>
      <c r="BA32" s="66" t="s">
        <v>218</v>
      </c>
      <c r="BB32" s="66" t="s">
        <v>222</v>
      </c>
      <c r="BC32" s="69" t="s">
        <v>260</v>
      </c>
      <c r="BD32" s="7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</row>
    <row r="33" spans="1:56" ht="15">
      <c r="A33" s="18">
        <v>25684</v>
      </c>
      <c r="B33" s="1" t="s">
        <v>172</v>
      </c>
      <c r="C33" s="1" t="s">
        <v>250</v>
      </c>
      <c r="D33" s="2" t="s">
        <v>250</v>
      </c>
      <c r="E33" s="1">
        <v>14</v>
      </c>
      <c r="F33" s="1" t="s">
        <v>62</v>
      </c>
      <c r="G33" s="1"/>
      <c r="H33" s="1" t="s">
        <v>115</v>
      </c>
      <c r="I33" s="1">
        <v>37.851223</v>
      </c>
      <c r="J33" s="1">
        <v>-122.479922</v>
      </c>
      <c r="K33" s="1"/>
      <c r="L33" s="1"/>
      <c r="M33" s="1"/>
      <c r="N33" s="1" t="s">
        <v>135</v>
      </c>
      <c r="O33" s="1"/>
      <c r="P33" s="1"/>
      <c r="Q33" s="1">
        <v>1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>
        <v>1</v>
      </c>
      <c r="AD33" s="1"/>
      <c r="AE33" s="1"/>
      <c r="AF33" s="1"/>
      <c r="AG33" s="1"/>
      <c r="AH33" s="1"/>
      <c r="AI33" s="1"/>
      <c r="AJ33" s="1"/>
      <c r="AK33" s="1"/>
      <c r="AL33" s="3">
        <v>40127.374131944445</v>
      </c>
      <c r="AM33" s="1">
        <v>452</v>
      </c>
      <c r="AN33" s="1" t="s">
        <v>116</v>
      </c>
      <c r="AO33" s="1" t="s">
        <v>53</v>
      </c>
      <c r="AP33" s="1" t="s">
        <v>129</v>
      </c>
      <c r="AQ33" s="1" t="s">
        <v>38</v>
      </c>
      <c r="AR33" s="1" t="s">
        <v>139</v>
      </c>
      <c r="AS33" s="1"/>
      <c r="AT33" s="1"/>
      <c r="AU33" s="1"/>
      <c r="AV33" s="1"/>
      <c r="AW33" s="1"/>
      <c r="AX33" s="1"/>
      <c r="AY33" s="1"/>
      <c r="AZ33" s="1" t="s">
        <v>241</v>
      </c>
      <c r="BA33" s="1" t="s">
        <v>221</v>
      </c>
      <c r="BB33" s="1" t="s">
        <v>219</v>
      </c>
      <c r="BC33" s="12" t="s">
        <v>276</v>
      </c>
      <c r="BD33" s="19">
        <v>5200</v>
      </c>
    </row>
    <row r="34" spans="1:159" s="4" customFormat="1" ht="15">
      <c r="A34" s="65">
        <v>25998</v>
      </c>
      <c r="B34" s="66" t="s">
        <v>186</v>
      </c>
      <c r="C34" s="66" t="s">
        <v>179</v>
      </c>
      <c r="D34" s="67" t="s">
        <v>179</v>
      </c>
      <c r="E34" s="66">
        <v>442</v>
      </c>
      <c r="F34" s="66" t="s">
        <v>178</v>
      </c>
      <c r="G34" s="66"/>
      <c r="H34" s="66" t="s">
        <v>124</v>
      </c>
      <c r="I34" s="66">
        <v>37.895492</v>
      </c>
      <c r="J34" s="66">
        <v>-122.492045</v>
      </c>
      <c r="K34" s="66"/>
      <c r="L34" s="66"/>
      <c r="M34" s="66"/>
      <c r="N34" s="66" t="s">
        <v>135</v>
      </c>
      <c r="O34" s="66"/>
      <c r="P34" s="66"/>
      <c r="Q34" s="66">
        <v>1</v>
      </c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8">
        <v>40099.40634259259</v>
      </c>
      <c r="AM34" s="66">
        <v>452</v>
      </c>
      <c r="AN34" s="66" t="s">
        <v>116</v>
      </c>
      <c r="AO34" s="66" t="s">
        <v>117</v>
      </c>
      <c r="AP34" s="66" t="s">
        <v>118</v>
      </c>
      <c r="AQ34" s="66" t="s">
        <v>119</v>
      </c>
      <c r="AR34" s="66" t="s">
        <v>120</v>
      </c>
      <c r="AS34" s="66"/>
      <c r="AT34" s="66"/>
      <c r="AU34" s="66"/>
      <c r="AV34" s="66"/>
      <c r="AW34" s="66"/>
      <c r="AX34" s="66"/>
      <c r="AY34" s="66"/>
      <c r="AZ34" s="66" t="s">
        <v>240</v>
      </c>
      <c r="BA34" s="66" t="s">
        <v>218</v>
      </c>
      <c r="BB34" s="66" t="s">
        <v>224</v>
      </c>
      <c r="BC34" s="69" t="s">
        <v>260</v>
      </c>
      <c r="BD34" s="7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</row>
    <row r="35" spans="1:56" s="30" customFormat="1" ht="12.75">
      <c r="A35" s="26"/>
      <c r="B35" s="27"/>
      <c r="C35" s="27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9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31"/>
    </row>
    <row r="36" spans="1:56" ht="13.5" thickBo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 t="s">
        <v>294</v>
      </c>
      <c r="BD36" s="40">
        <f>SUM(BD5:BD34)</f>
        <v>54000</v>
      </c>
    </row>
    <row r="37" spans="1:56" ht="13.5" thickBo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3"/>
    </row>
    <row r="38" spans="1:56" ht="25.5">
      <c r="A38" s="13"/>
      <c r="B38" s="14"/>
      <c r="C38" s="45" t="s">
        <v>254</v>
      </c>
      <c r="D38" s="86" t="s">
        <v>308</v>
      </c>
      <c r="E38" s="33"/>
      <c r="F38" s="3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5"/>
    </row>
    <row r="39" spans="1:56" ht="12.75">
      <c r="A39" s="16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24"/>
    </row>
    <row r="40" spans="1:159" s="6" customFormat="1" ht="12.75">
      <c r="A40" s="20">
        <v>26806</v>
      </c>
      <c r="B40" s="6" t="s">
        <v>180</v>
      </c>
      <c r="C40" s="6" t="s">
        <v>169</v>
      </c>
      <c r="D40" s="7" t="s">
        <v>169</v>
      </c>
      <c r="F40" s="6" t="s">
        <v>168</v>
      </c>
      <c r="G40" s="6" t="s">
        <v>170</v>
      </c>
      <c r="H40" s="6" t="s">
        <v>115</v>
      </c>
      <c r="I40" s="6">
        <v>37.91728</v>
      </c>
      <c r="J40" s="6">
        <v>-122.503102</v>
      </c>
      <c r="P40" s="6">
        <v>1</v>
      </c>
      <c r="Q40" s="6">
        <v>1</v>
      </c>
      <c r="Z40" s="6" t="s">
        <v>45</v>
      </c>
      <c r="AG40" s="6">
        <v>1</v>
      </c>
      <c r="AH40" s="6">
        <v>1</v>
      </c>
      <c r="AJ40" s="6">
        <v>2</v>
      </c>
      <c r="AK40" s="6" t="s">
        <v>171</v>
      </c>
      <c r="AL40" s="8">
        <v>40074.480462962965</v>
      </c>
      <c r="AM40" s="6">
        <v>442</v>
      </c>
      <c r="AN40" s="6" t="s">
        <v>28</v>
      </c>
      <c r="AO40" s="6" t="s">
        <v>117</v>
      </c>
      <c r="AP40" s="6" t="s">
        <v>129</v>
      </c>
      <c r="AQ40" s="6" t="s">
        <v>119</v>
      </c>
      <c r="AR40" s="6" t="s">
        <v>120</v>
      </c>
      <c r="AZ40" s="6" t="s">
        <v>240</v>
      </c>
      <c r="BA40" s="6" t="s">
        <v>121</v>
      </c>
      <c r="BB40" s="6" t="s">
        <v>223</v>
      </c>
      <c r="BC40" s="6" t="s">
        <v>303</v>
      </c>
      <c r="BD40" s="23">
        <v>400</v>
      </c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</row>
    <row r="41" spans="1:159" s="6" customFormat="1" ht="12.75">
      <c r="A41" s="20">
        <v>15672</v>
      </c>
      <c r="B41" s="6" t="s">
        <v>39</v>
      </c>
      <c r="C41" s="6" t="s">
        <v>59</v>
      </c>
      <c r="D41" s="7" t="s">
        <v>59</v>
      </c>
      <c r="E41" s="6">
        <v>137</v>
      </c>
      <c r="F41" s="6" t="s">
        <v>58</v>
      </c>
      <c r="H41" s="6" t="s">
        <v>124</v>
      </c>
      <c r="I41" s="6">
        <v>37.9560683</v>
      </c>
      <c r="J41" s="6">
        <v>-122.5548333</v>
      </c>
      <c r="P41" s="6">
        <v>1</v>
      </c>
      <c r="Q41" s="6">
        <v>1</v>
      </c>
      <c r="AG41" s="6">
        <v>1</v>
      </c>
      <c r="AH41" s="6">
        <v>1</v>
      </c>
      <c r="AK41" s="6" t="s">
        <v>60</v>
      </c>
      <c r="AL41" s="8">
        <v>40094.61380787037</v>
      </c>
      <c r="AM41" s="6">
        <v>442</v>
      </c>
      <c r="AN41" s="6" t="s">
        <v>28</v>
      </c>
      <c r="AO41" s="6" t="s">
        <v>117</v>
      </c>
      <c r="AP41" s="6" t="s">
        <v>118</v>
      </c>
      <c r="AQ41" s="6" t="s">
        <v>119</v>
      </c>
      <c r="AR41" s="6" t="s">
        <v>120</v>
      </c>
      <c r="AZ41" s="6" t="s">
        <v>240</v>
      </c>
      <c r="BA41" s="6" t="s">
        <v>218</v>
      </c>
      <c r="BB41" s="6" t="s">
        <v>222</v>
      </c>
      <c r="BC41" s="6" t="s">
        <v>304</v>
      </c>
      <c r="BD41" s="23">
        <v>400</v>
      </c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</row>
    <row r="42" spans="1:159" s="6" customFormat="1" ht="12.75">
      <c r="A42" s="20">
        <v>15962</v>
      </c>
      <c r="B42" s="6" t="s">
        <v>39</v>
      </c>
      <c r="C42" s="6" t="s">
        <v>297</v>
      </c>
      <c r="D42" s="7" t="s">
        <v>297</v>
      </c>
      <c r="E42" s="6">
        <v>68</v>
      </c>
      <c r="F42" s="6" t="s">
        <v>298</v>
      </c>
      <c r="H42" s="6" t="s">
        <v>206</v>
      </c>
      <c r="I42" s="6">
        <v>37.894028</v>
      </c>
      <c r="J42" s="6">
        <v>-122.513258</v>
      </c>
      <c r="Q42" s="6">
        <v>1</v>
      </c>
      <c r="Y42" s="6" t="s">
        <v>127</v>
      </c>
      <c r="Z42" s="6" t="s">
        <v>27</v>
      </c>
      <c r="AG42" s="6">
        <v>1</v>
      </c>
      <c r="AL42" s="8">
        <v>40102.464155092595</v>
      </c>
      <c r="AM42" s="6">
        <v>452</v>
      </c>
      <c r="AN42" s="6" t="s">
        <v>116</v>
      </c>
      <c r="AO42" s="6" t="s">
        <v>117</v>
      </c>
      <c r="AP42" s="6" t="s">
        <v>129</v>
      </c>
      <c r="AQ42" s="6" t="s">
        <v>299</v>
      </c>
      <c r="AR42" s="6" t="s">
        <v>208</v>
      </c>
      <c r="AZ42" s="6" t="s">
        <v>240</v>
      </c>
      <c r="BA42" s="6" t="s">
        <v>221</v>
      </c>
      <c r="BB42" s="6" t="s">
        <v>223</v>
      </c>
      <c r="BC42" s="6" t="s">
        <v>305</v>
      </c>
      <c r="BD42" s="23">
        <v>400</v>
      </c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</row>
    <row r="43" spans="1:159" s="6" customFormat="1" ht="12.75">
      <c r="A43" s="20">
        <v>19419</v>
      </c>
      <c r="B43" s="6" t="s">
        <v>55</v>
      </c>
      <c r="C43" s="6" t="s">
        <v>300</v>
      </c>
      <c r="D43" s="7" t="s">
        <v>300</v>
      </c>
      <c r="F43" s="6" t="s">
        <v>301</v>
      </c>
      <c r="G43" s="6" t="s">
        <v>302</v>
      </c>
      <c r="H43" s="6" t="s">
        <v>206</v>
      </c>
      <c r="I43" s="6">
        <v>38.116258</v>
      </c>
      <c r="J43" s="6">
        <v>-122.570143</v>
      </c>
      <c r="Q43" s="6">
        <v>1</v>
      </c>
      <c r="T43" s="6" t="s">
        <v>135</v>
      </c>
      <c r="Y43" s="6" t="s">
        <v>135</v>
      </c>
      <c r="AG43" s="6">
        <v>1</v>
      </c>
      <c r="AJ43" s="6">
        <v>2</v>
      </c>
      <c r="AL43" s="8">
        <v>40073.326527777775</v>
      </c>
      <c r="AM43" s="6">
        <v>452</v>
      </c>
      <c r="AN43" s="6" t="s">
        <v>116</v>
      </c>
      <c r="AO43" s="6" t="s">
        <v>117</v>
      </c>
      <c r="AP43" s="6" t="s">
        <v>129</v>
      </c>
      <c r="AQ43" s="6" t="s">
        <v>119</v>
      </c>
      <c r="AR43" s="6" t="s">
        <v>208</v>
      </c>
      <c r="AZ43" s="6" t="s">
        <v>240</v>
      </c>
      <c r="BA43" s="6" t="s">
        <v>221</v>
      </c>
      <c r="BB43" s="6" t="s">
        <v>220</v>
      </c>
      <c r="BC43" s="6" t="s">
        <v>306</v>
      </c>
      <c r="BD43" s="23">
        <v>400</v>
      </c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</row>
    <row r="44" spans="1:56" s="30" customFormat="1" ht="12.75">
      <c r="A44" s="26"/>
      <c r="B44" s="27"/>
      <c r="C44" s="27"/>
      <c r="D44" s="2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9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37"/>
    </row>
    <row r="45" spans="1:56" ht="13.5" thickBo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 t="s">
        <v>316</v>
      </c>
      <c r="BD45" s="40">
        <f>SUM(BD40:BD44)</f>
        <v>1600</v>
      </c>
    </row>
    <row r="46" spans="1:56" ht="13.5" thickBot="1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3"/>
    </row>
    <row r="47" spans="1:56" ht="25.5">
      <c r="A47" s="13"/>
      <c r="B47" s="14"/>
      <c r="C47" s="45" t="s">
        <v>254</v>
      </c>
      <c r="D47" s="86" t="s">
        <v>254</v>
      </c>
      <c r="E47" s="33"/>
      <c r="F47" s="3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5"/>
    </row>
    <row r="48" spans="1:56" ht="12.75">
      <c r="A48" s="16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7"/>
    </row>
    <row r="49" spans="1:56" ht="15">
      <c r="A49" s="18" t="s">
        <v>65</v>
      </c>
      <c r="B49" s="1" t="s">
        <v>66</v>
      </c>
      <c r="C49" s="1" t="s">
        <v>67</v>
      </c>
      <c r="D49" s="2" t="s">
        <v>68</v>
      </c>
      <c r="E49" s="1" t="s">
        <v>69</v>
      </c>
      <c r="F49" s="1" t="s">
        <v>70</v>
      </c>
      <c r="G49" s="1" t="s">
        <v>71</v>
      </c>
      <c r="H49" s="1" t="s">
        <v>72</v>
      </c>
      <c r="I49" s="1" t="s">
        <v>73</v>
      </c>
      <c r="J49" s="1" t="s">
        <v>74</v>
      </c>
      <c r="K49" s="1" t="s">
        <v>75</v>
      </c>
      <c r="L49" s="1" t="s">
        <v>76</v>
      </c>
      <c r="M49" s="1" t="s">
        <v>77</v>
      </c>
      <c r="N49" s="1" t="s">
        <v>78</v>
      </c>
      <c r="O49" s="1" t="s">
        <v>79</v>
      </c>
      <c r="P49" s="1" t="s">
        <v>80</v>
      </c>
      <c r="Q49" s="1" t="s">
        <v>81</v>
      </c>
      <c r="R49" s="1" t="s">
        <v>82</v>
      </c>
      <c r="S49" s="1" t="s">
        <v>83</v>
      </c>
      <c r="T49" s="1" t="s">
        <v>84</v>
      </c>
      <c r="U49" s="1" t="s">
        <v>85</v>
      </c>
      <c r="V49" s="1" t="s">
        <v>86</v>
      </c>
      <c r="W49" s="1" t="s">
        <v>87</v>
      </c>
      <c r="X49" s="1" t="s">
        <v>88</v>
      </c>
      <c r="Y49" s="1" t="s">
        <v>89</v>
      </c>
      <c r="Z49" s="1" t="s">
        <v>90</v>
      </c>
      <c r="AA49" s="1" t="s">
        <v>91</v>
      </c>
      <c r="AB49" s="1" t="s">
        <v>92</v>
      </c>
      <c r="AC49" s="1" t="s">
        <v>93</v>
      </c>
      <c r="AD49" s="1" t="s">
        <v>94</v>
      </c>
      <c r="AE49" s="1" t="s">
        <v>95</v>
      </c>
      <c r="AF49" s="1" t="s">
        <v>96</v>
      </c>
      <c r="AG49" s="1" t="s">
        <v>97</v>
      </c>
      <c r="AH49" s="1" t="s">
        <v>98</v>
      </c>
      <c r="AI49" s="1" t="s">
        <v>99</v>
      </c>
      <c r="AJ49" s="1" t="s">
        <v>100</v>
      </c>
      <c r="AK49" s="1" t="s">
        <v>101</v>
      </c>
      <c r="AL49" s="1" t="s">
        <v>102</v>
      </c>
      <c r="AM49" s="1" t="s">
        <v>103</v>
      </c>
      <c r="AN49" s="1" t="s">
        <v>104</v>
      </c>
      <c r="AO49" s="1" t="s">
        <v>105</v>
      </c>
      <c r="AP49" s="1" t="s">
        <v>106</v>
      </c>
      <c r="AQ49" s="1" t="s">
        <v>107</v>
      </c>
      <c r="AR49" s="1" t="s">
        <v>108</v>
      </c>
      <c r="AS49" s="1" t="s">
        <v>46</v>
      </c>
      <c r="AT49" s="1" t="s">
        <v>109</v>
      </c>
      <c r="AU49" s="1" t="s">
        <v>110</v>
      </c>
      <c r="AV49" s="1" t="s">
        <v>111</v>
      </c>
      <c r="AW49" s="1" t="s">
        <v>112</v>
      </c>
      <c r="AX49" s="1" t="s">
        <v>113</v>
      </c>
      <c r="AY49" s="1" t="s">
        <v>47</v>
      </c>
      <c r="AZ49" s="1" t="s">
        <v>237</v>
      </c>
      <c r="BA49" s="1" t="s">
        <v>216</v>
      </c>
      <c r="BB49" s="1" t="s">
        <v>215</v>
      </c>
      <c r="BC49" s="12"/>
      <c r="BD49" s="17"/>
    </row>
    <row r="50" spans="1:56" ht="15">
      <c r="A50" s="18">
        <v>14634</v>
      </c>
      <c r="B50" s="1" t="s">
        <v>114</v>
      </c>
      <c r="C50" s="1" t="s">
        <v>130</v>
      </c>
      <c r="D50" s="2" t="s">
        <v>130</v>
      </c>
      <c r="E50" s="1" t="s">
        <v>131</v>
      </c>
      <c r="F50" s="1" t="s">
        <v>132</v>
      </c>
      <c r="G50" s="1"/>
      <c r="H50" s="1" t="s">
        <v>115</v>
      </c>
      <c r="I50" s="1">
        <v>38.080468</v>
      </c>
      <c r="J50" s="1">
        <v>-122.521098</v>
      </c>
      <c r="K50" s="1"/>
      <c r="L50" s="1"/>
      <c r="M50" s="1"/>
      <c r="N50" s="1"/>
      <c r="O50" s="1"/>
      <c r="P50" s="1"/>
      <c r="Q50" s="1">
        <v>1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>
        <v>1</v>
      </c>
      <c r="AI50" s="1"/>
      <c r="AJ50" s="1"/>
      <c r="AK50" s="1"/>
      <c r="AL50" s="3">
        <v>40098.32813657408</v>
      </c>
      <c r="AM50" s="1">
        <v>452</v>
      </c>
      <c r="AN50" s="1" t="s">
        <v>116</v>
      </c>
      <c r="AO50" s="1" t="s">
        <v>117</v>
      </c>
      <c r="AP50" s="1" t="s">
        <v>129</v>
      </c>
      <c r="AQ50" s="1" t="s">
        <v>119</v>
      </c>
      <c r="AR50" s="1" t="s">
        <v>120</v>
      </c>
      <c r="AS50" s="1"/>
      <c r="AT50" s="1"/>
      <c r="AU50" s="1"/>
      <c r="AV50" s="1"/>
      <c r="AW50" s="1"/>
      <c r="AX50" s="1"/>
      <c r="AY50" s="1"/>
      <c r="AZ50" s="1" t="s">
        <v>240</v>
      </c>
      <c r="BA50" s="1" t="s">
        <v>221</v>
      </c>
      <c r="BB50" s="1" t="s">
        <v>222</v>
      </c>
      <c r="BC50" s="12"/>
      <c r="BD50" s="19">
        <v>250</v>
      </c>
    </row>
    <row r="51" spans="1:56" ht="15">
      <c r="A51" s="18">
        <v>14758</v>
      </c>
      <c r="B51" s="1" t="s">
        <v>137</v>
      </c>
      <c r="C51" s="1" t="s">
        <v>29</v>
      </c>
      <c r="D51" s="2" t="s">
        <v>29</v>
      </c>
      <c r="E51" s="1">
        <v>111</v>
      </c>
      <c r="F51" s="1" t="s">
        <v>141</v>
      </c>
      <c r="G51" s="1" t="s">
        <v>30</v>
      </c>
      <c r="H51" s="1" t="s">
        <v>124</v>
      </c>
      <c r="I51" s="1">
        <v>37.8723983</v>
      </c>
      <c r="J51" s="1">
        <v>-122.46902</v>
      </c>
      <c r="K51" s="1"/>
      <c r="L51" s="1"/>
      <c r="M51" s="1"/>
      <c r="N51" s="1"/>
      <c r="O51" s="1"/>
      <c r="P51" s="1">
        <v>1</v>
      </c>
      <c r="Q51" s="1">
        <v>1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>
        <v>1</v>
      </c>
      <c r="AI51" s="1"/>
      <c r="AJ51" s="1"/>
      <c r="AK51" s="1"/>
      <c r="AL51" s="3">
        <v>40100.54331018519</v>
      </c>
      <c r="AM51" s="1">
        <v>452</v>
      </c>
      <c r="AN51" s="1" t="s">
        <v>116</v>
      </c>
      <c r="AO51" s="1" t="s">
        <v>117</v>
      </c>
      <c r="AP51" s="1" t="s">
        <v>118</v>
      </c>
      <c r="AQ51" s="1" t="s">
        <v>119</v>
      </c>
      <c r="AR51" s="1" t="s">
        <v>120</v>
      </c>
      <c r="AS51" s="1"/>
      <c r="AT51" s="1"/>
      <c r="AU51" s="1"/>
      <c r="AV51" s="1"/>
      <c r="AW51" s="1"/>
      <c r="AX51" s="1"/>
      <c r="AY51" s="1"/>
      <c r="AZ51" s="1" t="s">
        <v>240</v>
      </c>
      <c r="BA51" s="1" t="s">
        <v>218</v>
      </c>
      <c r="BB51" s="1" t="s">
        <v>222</v>
      </c>
      <c r="BC51" s="12"/>
      <c r="BD51" s="19">
        <v>250</v>
      </c>
    </row>
    <row r="52" spans="1:56" ht="15">
      <c r="A52" s="18">
        <v>26806</v>
      </c>
      <c r="B52" s="1" t="s">
        <v>180</v>
      </c>
      <c r="C52" s="1" t="s">
        <v>169</v>
      </c>
      <c r="D52" s="2" t="s">
        <v>169</v>
      </c>
      <c r="E52" s="1"/>
      <c r="F52" s="1" t="s">
        <v>168</v>
      </c>
      <c r="G52" s="1" t="s">
        <v>170</v>
      </c>
      <c r="H52" s="1" t="s">
        <v>115</v>
      </c>
      <c r="I52" s="1">
        <v>37.91728</v>
      </c>
      <c r="J52" s="1">
        <v>-122.503102</v>
      </c>
      <c r="K52" s="1"/>
      <c r="L52" s="1"/>
      <c r="M52" s="1"/>
      <c r="N52" s="1"/>
      <c r="O52" s="1"/>
      <c r="P52" s="1">
        <v>1</v>
      </c>
      <c r="Q52" s="1">
        <v>1</v>
      </c>
      <c r="R52" s="1"/>
      <c r="S52" s="1"/>
      <c r="T52" s="1"/>
      <c r="U52" s="1"/>
      <c r="V52" s="1"/>
      <c r="W52" s="1"/>
      <c r="X52" s="1"/>
      <c r="Y52" s="1"/>
      <c r="Z52" s="1" t="s">
        <v>45</v>
      </c>
      <c r="AA52" s="1"/>
      <c r="AB52" s="1"/>
      <c r="AC52" s="1"/>
      <c r="AD52" s="1"/>
      <c r="AE52" s="1"/>
      <c r="AF52" s="1"/>
      <c r="AG52" s="1">
        <v>1</v>
      </c>
      <c r="AH52" s="1">
        <v>1</v>
      </c>
      <c r="AI52" s="1"/>
      <c r="AJ52" s="1">
        <v>2</v>
      </c>
      <c r="AK52" s="1" t="s">
        <v>171</v>
      </c>
      <c r="AL52" s="3">
        <v>40074.480462962965</v>
      </c>
      <c r="AM52" s="1">
        <v>442</v>
      </c>
      <c r="AN52" s="1" t="s">
        <v>28</v>
      </c>
      <c r="AO52" s="1" t="s">
        <v>117</v>
      </c>
      <c r="AP52" s="1" t="s">
        <v>129</v>
      </c>
      <c r="AQ52" s="1" t="s">
        <v>119</v>
      </c>
      <c r="AR52" s="1" t="s">
        <v>120</v>
      </c>
      <c r="AS52" s="1"/>
      <c r="AT52" s="1"/>
      <c r="AU52" s="1"/>
      <c r="AV52" s="1"/>
      <c r="AW52" s="1"/>
      <c r="AX52" s="1"/>
      <c r="AY52" s="1"/>
      <c r="AZ52" s="1" t="s">
        <v>240</v>
      </c>
      <c r="BA52" s="1" t="s">
        <v>121</v>
      </c>
      <c r="BB52" s="1" t="s">
        <v>223</v>
      </c>
      <c r="BC52" s="12"/>
      <c r="BD52" s="19">
        <v>250</v>
      </c>
    </row>
    <row r="53" spans="1:56" ht="15">
      <c r="A53" s="18">
        <v>16988</v>
      </c>
      <c r="B53" s="1" t="s">
        <v>157</v>
      </c>
      <c r="C53" s="1" t="s">
        <v>20</v>
      </c>
      <c r="D53" s="2" t="s">
        <v>20</v>
      </c>
      <c r="E53" s="1" t="s">
        <v>21</v>
      </c>
      <c r="F53" s="1" t="s">
        <v>22</v>
      </c>
      <c r="G53" s="1"/>
      <c r="H53" s="1" t="s">
        <v>124</v>
      </c>
      <c r="I53" s="1">
        <v>37.9875167</v>
      </c>
      <c r="J53" s="1">
        <v>-122.5993917</v>
      </c>
      <c r="K53" s="1"/>
      <c r="L53" s="1"/>
      <c r="M53" s="1"/>
      <c r="N53" s="1"/>
      <c r="O53" s="1"/>
      <c r="P53" s="1"/>
      <c r="Q53" s="1">
        <v>1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>
        <v>1</v>
      </c>
      <c r="AI53" s="1"/>
      <c r="AJ53" s="1"/>
      <c r="AK53" s="1"/>
      <c r="AL53" s="3">
        <v>40091.60712962963</v>
      </c>
      <c r="AM53" s="1">
        <v>442</v>
      </c>
      <c r="AN53" s="1" t="s">
        <v>28</v>
      </c>
      <c r="AO53" s="1" t="s">
        <v>117</v>
      </c>
      <c r="AP53" s="1" t="s">
        <v>118</v>
      </c>
      <c r="AQ53" s="1" t="s">
        <v>119</v>
      </c>
      <c r="AR53" s="1" t="s">
        <v>120</v>
      </c>
      <c r="AS53" s="1"/>
      <c r="AT53" s="1"/>
      <c r="AU53" s="1"/>
      <c r="AV53" s="1"/>
      <c r="AW53" s="1"/>
      <c r="AX53" s="1"/>
      <c r="AY53" s="1"/>
      <c r="AZ53" s="1" t="s">
        <v>240</v>
      </c>
      <c r="BA53" s="1" t="s">
        <v>218</v>
      </c>
      <c r="BB53" s="1" t="s">
        <v>222</v>
      </c>
      <c r="BC53" s="12"/>
      <c r="BD53" s="19">
        <v>250</v>
      </c>
    </row>
    <row r="54" spans="1:56" ht="15">
      <c r="A54" s="18">
        <v>16836</v>
      </c>
      <c r="B54" s="1" t="s">
        <v>157</v>
      </c>
      <c r="C54" s="1" t="s">
        <v>25</v>
      </c>
      <c r="D54" s="2" t="s">
        <v>25</v>
      </c>
      <c r="E54" s="1"/>
      <c r="F54" s="1" t="s">
        <v>24</v>
      </c>
      <c r="G54" s="1" t="s">
        <v>26</v>
      </c>
      <c r="H54" s="1" t="s">
        <v>115</v>
      </c>
      <c r="I54" s="1">
        <v>38.0025967</v>
      </c>
      <c r="J54" s="1">
        <v>-122.60576</v>
      </c>
      <c r="K54" s="1"/>
      <c r="L54" s="1"/>
      <c r="M54" s="1"/>
      <c r="N54" s="1"/>
      <c r="O54" s="1"/>
      <c r="P54" s="1"/>
      <c r="Q54" s="1">
        <v>1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>
        <v>1</v>
      </c>
      <c r="AI54" s="1"/>
      <c r="AJ54" s="1"/>
      <c r="AK54" s="1"/>
      <c r="AL54" s="3">
        <v>40091.51719907407</v>
      </c>
      <c r="AM54" s="1">
        <v>442</v>
      </c>
      <c r="AN54" s="1" t="s">
        <v>28</v>
      </c>
      <c r="AO54" s="1" t="s">
        <v>117</v>
      </c>
      <c r="AP54" s="1" t="s">
        <v>129</v>
      </c>
      <c r="AQ54" s="1" t="s">
        <v>38</v>
      </c>
      <c r="AR54" s="1" t="s">
        <v>139</v>
      </c>
      <c r="AS54" s="1"/>
      <c r="AT54" s="1"/>
      <c r="AU54" s="1"/>
      <c r="AV54" s="1"/>
      <c r="AW54" s="1"/>
      <c r="AX54" s="1">
        <v>1</v>
      </c>
      <c r="AY54" s="1"/>
      <c r="AZ54" s="1" t="s">
        <v>240</v>
      </c>
      <c r="BA54" s="1" t="s">
        <v>221</v>
      </c>
      <c r="BB54" s="1" t="s">
        <v>219</v>
      </c>
      <c r="BC54" s="12"/>
      <c r="BD54" s="19">
        <v>500</v>
      </c>
    </row>
    <row r="55" spans="1:56" ht="15">
      <c r="A55" s="18">
        <v>17421</v>
      </c>
      <c r="B55" s="1" t="s">
        <v>236</v>
      </c>
      <c r="C55" s="1" t="s">
        <v>165</v>
      </c>
      <c r="D55" s="2" t="s">
        <v>165</v>
      </c>
      <c r="E55" s="1"/>
      <c r="F55" s="1" t="s">
        <v>182</v>
      </c>
      <c r="G55" s="1" t="s">
        <v>166</v>
      </c>
      <c r="H55" s="1" t="s">
        <v>124</v>
      </c>
      <c r="I55" s="1">
        <v>37.932168</v>
      </c>
      <c r="J55" s="1">
        <v>-122.536617</v>
      </c>
      <c r="K55" s="1"/>
      <c r="L55" s="1"/>
      <c r="M55" s="1"/>
      <c r="N55" s="1"/>
      <c r="O55" s="1"/>
      <c r="P55" s="1"/>
      <c r="Q55" s="1">
        <v>1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>
        <v>1</v>
      </c>
      <c r="AI55" s="1"/>
      <c r="AJ55" s="1"/>
      <c r="AK55" s="1" t="s">
        <v>167</v>
      </c>
      <c r="AL55" s="3">
        <v>40079.5519212963</v>
      </c>
      <c r="AM55" s="1">
        <v>442</v>
      </c>
      <c r="AN55" s="1" t="s">
        <v>28</v>
      </c>
      <c r="AO55" s="1" t="s">
        <v>162</v>
      </c>
      <c r="AP55" s="1" t="s">
        <v>118</v>
      </c>
      <c r="AQ55" s="1" t="s">
        <v>119</v>
      </c>
      <c r="AR55" s="1" t="s">
        <v>120</v>
      </c>
      <c r="AS55" s="1"/>
      <c r="AT55" s="1"/>
      <c r="AU55" s="1"/>
      <c r="AV55" s="1"/>
      <c r="AW55" s="1"/>
      <c r="AX55" s="1"/>
      <c r="AY55" s="1"/>
      <c r="AZ55" s="1" t="s">
        <v>241</v>
      </c>
      <c r="BA55" s="1" t="s">
        <v>218</v>
      </c>
      <c r="BB55" s="1" t="s">
        <v>222</v>
      </c>
      <c r="BC55" s="12"/>
      <c r="BD55" s="19">
        <v>250</v>
      </c>
    </row>
    <row r="56" spans="1:159" s="5" customFormat="1" ht="15">
      <c r="A56" s="73">
        <v>16309</v>
      </c>
      <c r="B56" s="74" t="s">
        <v>39</v>
      </c>
      <c r="C56" s="74" t="s">
        <v>175</v>
      </c>
      <c r="D56" s="75" t="s">
        <v>175</v>
      </c>
      <c r="E56" s="74"/>
      <c r="F56" s="74" t="s">
        <v>31</v>
      </c>
      <c r="G56" s="74" t="s">
        <v>174</v>
      </c>
      <c r="H56" s="74" t="s">
        <v>124</v>
      </c>
      <c r="I56" s="74">
        <v>37.878537</v>
      </c>
      <c r="J56" s="74">
        <v>-122.527527</v>
      </c>
      <c r="K56" s="74"/>
      <c r="L56" s="74"/>
      <c r="M56" s="74"/>
      <c r="N56" s="74"/>
      <c r="O56" s="74"/>
      <c r="P56" s="74">
        <v>1</v>
      </c>
      <c r="Q56" s="74">
        <v>1</v>
      </c>
      <c r="R56" s="74"/>
      <c r="S56" s="74"/>
      <c r="T56" s="74"/>
      <c r="U56" s="74" t="s">
        <v>27</v>
      </c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>
        <v>1</v>
      </c>
      <c r="AI56" s="74"/>
      <c r="AJ56" s="74"/>
      <c r="AK56" s="74" t="s">
        <v>161</v>
      </c>
      <c r="AL56" s="76">
        <v>40119.43487268518</v>
      </c>
      <c r="AM56" s="74">
        <v>452</v>
      </c>
      <c r="AN56" s="74" t="s">
        <v>116</v>
      </c>
      <c r="AO56" s="74" t="s">
        <v>117</v>
      </c>
      <c r="AP56" s="74" t="s">
        <v>118</v>
      </c>
      <c r="AQ56" s="74" t="s">
        <v>119</v>
      </c>
      <c r="AR56" s="74" t="s">
        <v>120</v>
      </c>
      <c r="AS56" s="74"/>
      <c r="AT56" s="74"/>
      <c r="AU56" s="74"/>
      <c r="AV56" s="74"/>
      <c r="AW56" s="74"/>
      <c r="AX56" s="74"/>
      <c r="AY56" s="74"/>
      <c r="AZ56" s="74" t="s">
        <v>240</v>
      </c>
      <c r="BA56" s="74" t="s">
        <v>218</v>
      </c>
      <c r="BB56" s="74" t="s">
        <v>222</v>
      </c>
      <c r="BC56" s="77" t="s">
        <v>261</v>
      </c>
      <c r="BD56" s="78">
        <v>0</v>
      </c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</row>
    <row r="57" spans="1:159" s="5" customFormat="1" ht="15">
      <c r="A57" s="73">
        <v>15672</v>
      </c>
      <c r="B57" s="74" t="s">
        <v>39</v>
      </c>
      <c r="C57" s="74" t="s">
        <v>59</v>
      </c>
      <c r="D57" s="75" t="s">
        <v>59</v>
      </c>
      <c r="E57" s="74">
        <v>137</v>
      </c>
      <c r="F57" s="74" t="s">
        <v>58</v>
      </c>
      <c r="G57" s="74"/>
      <c r="H57" s="74" t="s">
        <v>124</v>
      </c>
      <c r="I57" s="74">
        <v>37.9560683</v>
      </c>
      <c r="J57" s="74">
        <v>-122.5548333</v>
      </c>
      <c r="K57" s="74"/>
      <c r="L57" s="74"/>
      <c r="M57" s="74"/>
      <c r="N57" s="74"/>
      <c r="O57" s="74"/>
      <c r="P57" s="74">
        <v>1</v>
      </c>
      <c r="Q57" s="74">
        <v>1</v>
      </c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>
        <v>1</v>
      </c>
      <c r="AH57" s="74">
        <v>1</v>
      </c>
      <c r="AI57" s="74"/>
      <c r="AJ57" s="74"/>
      <c r="AK57" s="74" t="s">
        <v>60</v>
      </c>
      <c r="AL57" s="76">
        <v>40094.61380787037</v>
      </c>
      <c r="AM57" s="74">
        <v>442</v>
      </c>
      <c r="AN57" s="74" t="s">
        <v>28</v>
      </c>
      <c r="AO57" s="74" t="s">
        <v>117</v>
      </c>
      <c r="AP57" s="74" t="s">
        <v>118</v>
      </c>
      <c r="AQ57" s="74" t="s">
        <v>119</v>
      </c>
      <c r="AR57" s="74" t="s">
        <v>120</v>
      </c>
      <c r="AS57" s="74"/>
      <c r="AT57" s="74"/>
      <c r="AU57" s="74"/>
      <c r="AV57" s="74"/>
      <c r="AW57" s="74"/>
      <c r="AX57" s="74"/>
      <c r="AY57" s="74"/>
      <c r="AZ57" s="74" t="s">
        <v>240</v>
      </c>
      <c r="BA57" s="74" t="s">
        <v>218</v>
      </c>
      <c r="BB57" s="74" t="s">
        <v>222</v>
      </c>
      <c r="BC57" s="77" t="s">
        <v>261</v>
      </c>
      <c r="BD57" s="78">
        <v>0</v>
      </c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</row>
    <row r="58" spans="1:159" s="5" customFormat="1" ht="15">
      <c r="A58" s="73">
        <v>15850</v>
      </c>
      <c r="B58" s="74" t="s">
        <v>39</v>
      </c>
      <c r="C58" s="74" t="s">
        <v>183</v>
      </c>
      <c r="D58" s="75" t="s">
        <v>183</v>
      </c>
      <c r="E58" s="74">
        <v>11</v>
      </c>
      <c r="F58" s="74" t="s">
        <v>184</v>
      </c>
      <c r="G58" s="74"/>
      <c r="H58" s="74" t="s">
        <v>124</v>
      </c>
      <c r="I58" s="74">
        <v>37.9631467</v>
      </c>
      <c r="J58" s="74">
        <v>-122.545025</v>
      </c>
      <c r="K58" s="74"/>
      <c r="L58" s="74"/>
      <c r="M58" s="74"/>
      <c r="N58" s="74"/>
      <c r="O58" s="74"/>
      <c r="P58" s="74"/>
      <c r="Q58" s="74">
        <v>1</v>
      </c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>
        <v>1</v>
      </c>
      <c r="AI58" s="74"/>
      <c r="AJ58" s="74"/>
      <c r="AK58" s="74" t="s">
        <v>185</v>
      </c>
      <c r="AL58" s="76">
        <v>40094.40804398148</v>
      </c>
      <c r="AM58" s="74">
        <v>442</v>
      </c>
      <c r="AN58" s="74" t="s">
        <v>28</v>
      </c>
      <c r="AO58" s="74" t="s">
        <v>117</v>
      </c>
      <c r="AP58" s="74" t="s">
        <v>118</v>
      </c>
      <c r="AQ58" s="74" t="s">
        <v>119</v>
      </c>
      <c r="AR58" s="74" t="s">
        <v>120</v>
      </c>
      <c r="AS58" s="74"/>
      <c r="AT58" s="74"/>
      <c r="AU58" s="74"/>
      <c r="AV58" s="74"/>
      <c r="AW58" s="74"/>
      <c r="AX58" s="74">
        <v>1</v>
      </c>
      <c r="AY58" s="74"/>
      <c r="AZ58" s="74" t="s">
        <v>240</v>
      </c>
      <c r="BA58" s="74" t="s">
        <v>218</v>
      </c>
      <c r="BB58" s="74" t="s">
        <v>222</v>
      </c>
      <c r="BC58" s="77" t="s">
        <v>261</v>
      </c>
      <c r="BD58" s="78">
        <v>0</v>
      </c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</row>
    <row r="59" spans="1:159" s="5" customFormat="1" ht="15">
      <c r="A59" s="73">
        <v>16001</v>
      </c>
      <c r="B59" s="74" t="s">
        <v>39</v>
      </c>
      <c r="C59" s="74" t="s">
        <v>189</v>
      </c>
      <c r="D59" s="75" t="s">
        <v>189</v>
      </c>
      <c r="E59" s="74"/>
      <c r="F59" s="74" t="s">
        <v>190</v>
      </c>
      <c r="G59" s="74" t="s">
        <v>191</v>
      </c>
      <c r="H59" s="74" t="s">
        <v>124</v>
      </c>
      <c r="I59" s="74">
        <v>37.942852</v>
      </c>
      <c r="J59" s="74">
        <v>-122.548227</v>
      </c>
      <c r="K59" s="74"/>
      <c r="L59" s="74"/>
      <c r="M59" s="74"/>
      <c r="N59" s="74"/>
      <c r="O59" s="74"/>
      <c r="P59" s="74"/>
      <c r="Q59" s="74">
        <v>1</v>
      </c>
      <c r="R59" s="74"/>
      <c r="S59" s="74"/>
      <c r="T59" s="74"/>
      <c r="U59" s="74" t="s">
        <v>43</v>
      </c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>
        <v>1</v>
      </c>
      <c r="AI59" s="74"/>
      <c r="AJ59" s="74"/>
      <c r="AK59" s="74" t="s">
        <v>192</v>
      </c>
      <c r="AL59" s="76">
        <v>40078.52601851852</v>
      </c>
      <c r="AM59" s="74">
        <v>442</v>
      </c>
      <c r="AN59" s="74" t="s">
        <v>28</v>
      </c>
      <c r="AO59" s="74" t="s">
        <v>117</v>
      </c>
      <c r="AP59" s="74" t="s">
        <v>118</v>
      </c>
      <c r="AQ59" s="74" t="s">
        <v>119</v>
      </c>
      <c r="AR59" s="74" t="s">
        <v>120</v>
      </c>
      <c r="AS59" s="74"/>
      <c r="AT59" s="74"/>
      <c r="AU59" s="74"/>
      <c r="AV59" s="74"/>
      <c r="AW59" s="74"/>
      <c r="AX59" s="74"/>
      <c r="AY59" s="74"/>
      <c r="AZ59" s="74" t="s">
        <v>240</v>
      </c>
      <c r="BA59" s="74" t="s">
        <v>221</v>
      </c>
      <c r="BB59" s="74" t="s">
        <v>222</v>
      </c>
      <c r="BC59" s="77" t="s">
        <v>261</v>
      </c>
      <c r="BD59" s="78">
        <v>0</v>
      </c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</row>
    <row r="60" spans="1:159" s="5" customFormat="1" ht="15">
      <c r="A60" s="73">
        <v>15273</v>
      </c>
      <c r="B60" s="74" t="s">
        <v>39</v>
      </c>
      <c r="C60" s="74" t="s">
        <v>163</v>
      </c>
      <c r="D60" s="75" t="s">
        <v>163</v>
      </c>
      <c r="E60" s="74">
        <v>825</v>
      </c>
      <c r="F60" s="74" t="s">
        <v>164</v>
      </c>
      <c r="G60" s="74"/>
      <c r="H60" s="74" t="s">
        <v>124</v>
      </c>
      <c r="I60" s="74">
        <v>37.875493</v>
      </c>
      <c r="J60" s="74">
        <v>-122.54616</v>
      </c>
      <c r="K60" s="74"/>
      <c r="L60" s="74"/>
      <c r="M60" s="74"/>
      <c r="N60" s="74"/>
      <c r="O60" s="74"/>
      <c r="P60" s="74"/>
      <c r="Q60" s="74">
        <v>1</v>
      </c>
      <c r="R60" s="74"/>
      <c r="S60" s="74"/>
      <c r="T60" s="74"/>
      <c r="U60" s="74" t="s">
        <v>43</v>
      </c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>
        <v>1</v>
      </c>
      <c r="AI60" s="74"/>
      <c r="AJ60" s="74"/>
      <c r="AK60" s="74" t="s">
        <v>228</v>
      </c>
      <c r="AL60" s="76">
        <v>40119.59222222222</v>
      </c>
      <c r="AM60" s="74">
        <v>452</v>
      </c>
      <c r="AN60" s="74" t="s">
        <v>116</v>
      </c>
      <c r="AO60" s="74" t="s">
        <v>117</v>
      </c>
      <c r="AP60" s="74" t="s">
        <v>118</v>
      </c>
      <c r="AQ60" s="74" t="s">
        <v>119</v>
      </c>
      <c r="AR60" s="74" t="s">
        <v>120</v>
      </c>
      <c r="AS60" s="74"/>
      <c r="AT60" s="74"/>
      <c r="AU60" s="74"/>
      <c r="AV60" s="74"/>
      <c r="AW60" s="74"/>
      <c r="AX60" s="74"/>
      <c r="AY60" s="74"/>
      <c r="AZ60" s="74" t="s">
        <v>240</v>
      </c>
      <c r="BA60" s="74" t="s">
        <v>218</v>
      </c>
      <c r="BB60" s="74" t="s">
        <v>222</v>
      </c>
      <c r="BC60" s="77" t="s">
        <v>261</v>
      </c>
      <c r="BD60" s="78">
        <v>0</v>
      </c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</row>
    <row r="61" spans="1:159" s="5" customFormat="1" ht="15">
      <c r="A61" s="73">
        <v>15804</v>
      </c>
      <c r="B61" s="74" t="s">
        <v>39</v>
      </c>
      <c r="C61" s="74" t="s">
        <v>3</v>
      </c>
      <c r="D61" s="75" t="s">
        <v>3</v>
      </c>
      <c r="E61" s="74">
        <v>488</v>
      </c>
      <c r="F61" s="74" t="s">
        <v>2</v>
      </c>
      <c r="G61" s="74" t="s">
        <v>4</v>
      </c>
      <c r="H61" s="74" t="s">
        <v>206</v>
      </c>
      <c r="I61" s="74">
        <v>37.875915</v>
      </c>
      <c r="J61" s="74">
        <v>-122.538002</v>
      </c>
      <c r="K61" s="74"/>
      <c r="L61" s="74"/>
      <c r="M61" s="74"/>
      <c r="N61" s="74"/>
      <c r="O61" s="74"/>
      <c r="P61" s="74"/>
      <c r="Q61" s="74">
        <v>1</v>
      </c>
      <c r="R61" s="74"/>
      <c r="S61" s="74"/>
      <c r="T61" s="74"/>
      <c r="U61" s="74" t="s">
        <v>43</v>
      </c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>
        <v>1</v>
      </c>
      <c r="AI61" s="74"/>
      <c r="AJ61" s="74"/>
      <c r="AK61" s="74" t="s">
        <v>161</v>
      </c>
      <c r="AL61" s="76">
        <v>40119.56008101852</v>
      </c>
      <c r="AM61" s="74">
        <v>452</v>
      </c>
      <c r="AN61" s="74" t="s">
        <v>116</v>
      </c>
      <c r="AO61" s="74" t="s">
        <v>117</v>
      </c>
      <c r="AP61" s="74" t="s">
        <v>129</v>
      </c>
      <c r="AQ61" s="74" t="s">
        <v>119</v>
      </c>
      <c r="AR61" s="74" t="s">
        <v>208</v>
      </c>
      <c r="AS61" s="74"/>
      <c r="AT61" s="74"/>
      <c r="AU61" s="74"/>
      <c r="AV61" s="74"/>
      <c r="AW61" s="74"/>
      <c r="AX61" s="74"/>
      <c r="AY61" s="74"/>
      <c r="AZ61" s="74" t="s">
        <v>240</v>
      </c>
      <c r="BA61" s="74" t="s">
        <v>221</v>
      </c>
      <c r="BB61" s="74" t="s">
        <v>220</v>
      </c>
      <c r="BC61" s="77" t="s">
        <v>261</v>
      </c>
      <c r="BD61" s="78">
        <v>0</v>
      </c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</row>
    <row r="62" spans="1:159" s="5" customFormat="1" ht="15">
      <c r="A62" s="73">
        <v>16078</v>
      </c>
      <c r="B62" s="74" t="s">
        <v>39</v>
      </c>
      <c r="C62" s="74" t="s">
        <v>188</v>
      </c>
      <c r="D62" s="75" t="s">
        <v>188</v>
      </c>
      <c r="E62" s="74">
        <v>188</v>
      </c>
      <c r="F62" s="74" t="s">
        <v>8</v>
      </c>
      <c r="G62" s="74"/>
      <c r="H62" s="74" t="s">
        <v>124</v>
      </c>
      <c r="I62" s="74">
        <v>37.8862517</v>
      </c>
      <c r="J62" s="74">
        <v>-122.5248017</v>
      </c>
      <c r="K62" s="74"/>
      <c r="L62" s="74"/>
      <c r="M62" s="74"/>
      <c r="N62" s="74"/>
      <c r="O62" s="74"/>
      <c r="P62" s="74"/>
      <c r="Q62" s="74">
        <v>1</v>
      </c>
      <c r="R62" s="74"/>
      <c r="S62" s="74"/>
      <c r="T62" s="74"/>
      <c r="U62" s="74" t="s">
        <v>27</v>
      </c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>
        <v>1</v>
      </c>
      <c r="AI62" s="74"/>
      <c r="AJ62" s="74"/>
      <c r="AK62" s="74" t="s">
        <v>9</v>
      </c>
      <c r="AL62" s="76">
        <v>40156.626597222225</v>
      </c>
      <c r="AM62" s="74">
        <v>452</v>
      </c>
      <c r="AN62" s="74" t="s">
        <v>116</v>
      </c>
      <c r="AO62" s="74" t="s">
        <v>117</v>
      </c>
      <c r="AP62" s="74" t="s">
        <v>118</v>
      </c>
      <c r="AQ62" s="74" t="s">
        <v>119</v>
      </c>
      <c r="AR62" s="74" t="s">
        <v>120</v>
      </c>
      <c r="AS62" s="74"/>
      <c r="AT62" s="74"/>
      <c r="AU62" s="74"/>
      <c r="AV62" s="74"/>
      <c r="AW62" s="74"/>
      <c r="AX62" s="74"/>
      <c r="AY62" s="74"/>
      <c r="AZ62" s="74" t="s">
        <v>240</v>
      </c>
      <c r="BA62" s="74" t="s">
        <v>218</v>
      </c>
      <c r="BB62" s="74" t="s">
        <v>222</v>
      </c>
      <c r="BC62" s="77" t="s">
        <v>261</v>
      </c>
      <c r="BD62" s="78">
        <v>0</v>
      </c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</row>
    <row r="63" spans="1:159" s="5" customFormat="1" ht="15">
      <c r="A63" s="73">
        <v>16059</v>
      </c>
      <c r="B63" s="74" t="s">
        <v>39</v>
      </c>
      <c r="C63" s="74" t="s">
        <v>5</v>
      </c>
      <c r="D63" s="75" t="s">
        <v>5</v>
      </c>
      <c r="E63" s="74"/>
      <c r="F63" s="74" t="s">
        <v>6</v>
      </c>
      <c r="G63" s="74" t="s">
        <v>7</v>
      </c>
      <c r="H63" s="74" t="s">
        <v>124</v>
      </c>
      <c r="I63" s="74">
        <v>37.883795</v>
      </c>
      <c r="J63" s="74">
        <v>-122.53815</v>
      </c>
      <c r="K63" s="74"/>
      <c r="L63" s="74"/>
      <c r="M63" s="74"/>
      <c r="N63" s="74"/>
      <c r="O63" s="74"/>
      <c r="P63" s="74">
        <v>1</v>
      </c>
      <c r="Q63" s="74">
        <v>1</v>
      </c>
      <c r="R63" s="74"/>
      <c r="S63" s="74"/>
      <c r="T63" s="74"/>
      <c r="U63" s="74" t="s">
        <v>27</v>
      </c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>
        <v>1</v>
      </c>
      <c r="AI63" s="74">
        <v>1</v>
      </c>
      <c r="AJ63" s="74"/>
      <c r="AK63" s="74" t="s">
        <v>161</v>
      </c>
      <c r="AL63" s="76">
        <v>40121.40608796296</v>
      </c>
      <c r="AM63" s="74">
        <v>452</v>
      </c>
      <c r="AN63" s="74" t="s">
        <v>116</v>
      </c>
      <c r="AO63" s="74" t="s">
        <v>117</v>
      </c>
      <c r="AP63" s="74" t="s">
        <v>118</v>
      </c>
      <c r="AQ63" s="74" t="s">
        <v>119</v>
      </c>
      <c r="AR63" s="74" t="s">
        <v>120</v>
      </c>
      <c r="AS63" s="74"/>
      <c r="AT63" s="74"/>
      <c r="AU63" s="74"/>
      <c r="AV63" s="74"/>
      <c r="AW63" s="74"/>
      <c r="AX63" s="74"/>
      <c r="AY63" s="74"/>
      <c r="AZ63" s="74" t="s">
        <v>240</v>
      </c>
      <c r="BA63" s="74" t="s">
        <v>218</v>
      </c>
      <c r="BB63" s="74" t="s">
        <v>219</v>
      </c>
      <c r="BC63" s="77" t="s">
        <v>261</v>
      </c>
      <c r="BD63" s="78">
        <v>0</v>
      </c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</row>
    <row r="64" spans="1:159" s="5" customFormat="1" ht="15">
      <c r="A64" s="73">
        <v>15208</v>
      </c>
      <c r="B64" s="74" t="s">
        <v>39</v>
      </c>
      <c r="C64" s="74" t="s">
        <v>160</v>
      </c>
      <c r="D64" s="75" t="s">
        <v>160</v>
      </c>
      <c r="E64" s="74"/>
      <c r="F64" s="74" t="s">
        <v>158</v>
      </c>
      <c r="G64" s="74" t="s">
        <v>159</v>
      </c>
      <c r="H64" s="74" t="s">
        <v>124</v>
      </c>
      <c r="I64" s="74">
        <v>38.068677</v>
      </c>
      <c r="J64" s="74">
        <v>-122.806778</v>
      </c>
      <c r="K64" s="74"/>
      <c r="L64" s="74"/>
      <c r="M64" s="74"/>
      <c r="N64" s="74"/>
      <c r="O64" s="74"/>
      <c r="P64" s="74">
        <v>1</v>
      </c>
      <c r="Q64" s="74">
        <v>1</v>
      </c>
      <c r="R64" s="74"/>
      <c r="S64" s="74"/>
      <c r="T64" s="74"/>
      <c r="U64" s="74" t="s">
        <v>27</v>
      </c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>
        <v>1</v>
      </c>
      <c r="AI64" s="74"/>
      <c r="AJ64" s="74"/>
      <c r="AK64" s="74" t="s">
        <v>161</v>
      </c>
      <c r="AL64" s="76">
        <v>40121.549305555556</v>
      </c>
      <c r="AM64" s="74">
        <v>452</v>
      </c>
      <c r="AN64" s="74" t="s">
        <v>116</v>
      </c>
      <c r="AO64" s="74" t="s">
        <v>117</v>
      </c>
      <c r="AP64" s="74" t="s">
        <v>118</v>
      </c>
      <c r="AQ64" s="74" t="s">
        <v>119</v>
      </c>
      <c r="AR64" s="74" t="s">
        <v>120</v>
      </c>
      <c r="AS64" s="74"/>
      <c r="AT64" s="74"/>
      <c r="AU64" s="74"/>
      <c r="AV64" s="74"/>
      <c r="AW64" s="74"/>
      <c r="AX64" s="74"/>
      <c r="AY64" s="74"/>
      <c r="AZ64" s="74" t="s">
        <v>241</v>
      </c>
      <c r="BA64" s="74" t="s">
        <v>218</v>
      </c>
      <c r="BB64" s="74" t="s">
        <v>222</v>
      </c>
      <c r="BC64" s="77" t="s">
        <v>261</v>
      </c>
      <c r="BD64" s="78">
        <v>0</v>
      </c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</row>
    <row r="65" spans="1:56" ht="15">
      <c r="A65" s="18">
        <v>18655</v>
      </c>
      <c r="B65" s="1" t="s">
        <v>18</v>
      </c>
      <c r="C65" s="1" t="s">
        <v>32</v>
      </c>
      <c r="D65" s="2" t="s">
        <v>32</v>
      </c>
      <c r="E65" s="1"/>
      <c r="F65" s="1" t="s">
        <v>13</v>
      </c>
      <c r="G65" s="1" t="s">
        <v>193</v>
      </c>
      <c r="H65" s="1" t="s">
        <v>124</v>
      </c>
      <c r="I65" s="1">
        <v>37.912752</v>
      </c>
      <c r="J65" s="1">
        <v>-122.55668</v>
      </c>
      <c r="K65" s="1"/>
      <c r="L65" s="1"/>
      <c r="M65" s="1"/>
      <c r="N65" s="1"/>
      <c r="O65" s="1"/>
      <c r="P65" s="1">
        <v>1</v>
      </c>
      <c r="Q65" s="1">
        <v>1</v>
      </c>
      <c r="R65" s="1"/>
      <c r="S65" s="1"/>
      <c r="T65" s="1"/>
      <c r="U65" s="1" t="s">
        <v>27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>
        <v>1</v>
      </c>
      <c r="AI65" s="1"/>
      <c r="AJ65" s="1"/>
      <c r="AK65" s="1" t="s">
        <v>33</v>
      </c>
      <c r="AL65" s="3">
        <v>40108.42303240741</v>
      </c>
      <c r="AM65" s="1">
        <v>452</v>
      </c>
      <c r="AN65" s="1" t="s">
        <v>116</v>
      </c>
      <c r="AO65" s="1" t="s">
        <v>117</v>
      </c>
      <c r="AP65" s="1" t="s">
        <v>118</v>
      </c>
      <c r="AQ65" s="1" t="s">
        <v>119</v>
      </c>
      <c r="AR65" s="1" t="s">
        <v>120</v>
      </c>
      <c r="AS65" s="1"/>
      <c r="AT65" s="1"/>
      <c r="AU65" s="1"/>
      <c r="AV65" s="1"/>
      <c r="AW65" s="1"/>
      <c r="AX65" s="1"/>
      <c r="AY65" s="1"/>
      <c r="AZ65" s="1" t="s">
        <v>240</v>
      </c>
      <c r="BA65" s="1" t="s">
        <v>218</v>
      </c>
      <c r="BB65" s="1" t="s">
        <v>222</v>
      </c>
      <c r="BC65" s="12"/>
      <c r="BD65" s="19">
        <v>250</v>
      </c>
    </row>
    <row r="66" spans="1:56" ht="15">
      <c r="A66" s="18">
        <v>27715</v>
      </c>
      <c r="B66" s="1" t="s">
        <v>18</v>
      </c>
      <c r="C66" s="1" t="s">
        <v>251</v>
      </c>
      <c r="D66" s="2" t="s">
        <v>251</v>
      </c>
      <c r="E66" s="1"/>
      <c r="F66" s="1" t="s">
        <v>54</v>
      </c>
      <c r="G66" s="1" t="s">
        <v>252</v>
      </c>
      <c r="H66" s="1" t="s">
        <v>206</v>
      </c>
      <c r="I66" s="1">
        <v>37.912977</v>
      </c>
      <c r="J66" s="1">
        <v>-122.518855</v>
      </c>
      <c r="K66" s="1"/>
      <c r="L66" s="1"/>
      <c r="M66" s="1"/>
      <c r="N66" s="1"/>
      <c r="O66" s="1"/>
      <c r="P66" s="1"/>
      <c r="Q66" s="1">
        <v>1</v>
      </c>
      <c r="R66" s="1"/>
      <c r="S66" s="1"/>
      <c r="T66" s="1"/>
      <c r="U66" s="1" t="s">
        <v>27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>
        <v>1</v>
      </c>
      <c r="AI66" s="1"/>
      <c r="AJ66" s="1"/>
      <c r="AK66" s="1"/>
      <c r="AL66" s="3">
        <v>40105.47614583333</v>
      </c>
      <c r="AM66" s="1">
        <v>452</v>
      </c>
      <c r="AN66" s="1" t="s">
        <v>116</v>
      </c>
      <c r="AO66" s="1" t="s">
        <v>117</v>
      </c>
      <c r="AP66" s="1" t="s">
        <v>129</v>
      </c>
      <c r="AQ66" s="1" t="s">
        <v>119</v>
      </c>
      <c r="AR66" s="1" t="s">
        <v>208</v>
      </c>
      <c r="AS66" s="1"/>
      <c r="AT66" s="1"/>
      <c r="AU66" s="1"/>
      <c r="AV66" s="1"/>
      <c r="AW66" s="1"/>
      <c r="AX66" s="1"/>
      <c r="AY66" s="1"/>
      <c r="AZ66" s="1" t="s">
        <v>240</v>
      </c>
      <c r="BA66" s="1" t="s">
        <v>221</v>
      </c>
      <c r="BB66" s="1" t="s">
        <v>219</v>
      </c>
      <c r="BC66" s="12"/>
      <c r="BD66" s="19">
        <v>250</v>
      </c>
    </row>
    <row r="67" spans="1:159" s="5" customFormat="1" ht="15">
      <c r="A67" s="73">
        <v>19065</v>
      </c>
      <c r="B67" s="74" t="s">
        <v>55</v>
      </c>
      <c r="C67" s="74" t="s">
        <v>231</v>
      </c>
      <c r="D67" s="75" t="s">
        <v>231</v>
      </c>
      <c r="E67" s="74"/>
      <c r="F67" s="74" t="s">
        <v>232</v>
      </c>
      <c r="G67" s="74"/>
      <c r="H67" s="74" t="s">
        <v>206</v>
      </c>
      <c r="I67" s="74">
        <v>38.106698</v>
      </c>
      <c r="J67" s="74">
        <v>-122.568613</v>
      </c>
      <c r="K67" s="74"/>
      <c r="L67" s="74"/>
      <c r="M67" s="74"/>
      <c r="N67" s="74"/>
      <c r="O67" s="74"/>
      <c r="P67" s="74"/>
      <c r="Q67" s="74">
        <v>1</v>
      </c>
      <c r="R67" s="74"/>
      <c r="S67" s="74"/>
      <c r="T67" s="74"/>
      <c r="U67" s="74" t="s">
        <v>123</v>
      </c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>
        <v>1</v>
      </c>
      <c r="AI67" s="74"/>
      <c r="AJ67" s="74"/>
      <c r="AK67" s="74" t="s">
        <v>233</v>
      </c>
      <c r="AL67" s="76">
        <v>40074.599282407406</v>
      </c>
      <c r="AM67" s="74">
        <v>452</v>
      </c>
      <c r="AN67" s="74" t="s">
        <v>116</v>
      </c>
      <c r="AO67" s="74" t="s">
        <v>117</v>
      </c>
      <c r="AP67" s="74" t="s">
        <v>129</v>
      </c>
      <c r="AQ67" s="74" t="s">
        <v>119</v>
      </c>
      <c r="AR67" s="74" t="s">
        <v>208</v>
      </c>
      <c r="AS67" s="74"/>
      <c r="AT67" s="74"/>
      <c r="AU67" s="74"/>
      <c r="AV67" s="74"/>
      <c r="AW67" s="74"/>
      <c r="AX67" s="74"/>
      <c r="AY67" s="74"/>
      <c r="AZ67" s="74" t="s">
        <v>240</v>
      </c>
      <c r="BA67" s="74" t="s">
        <v>221</v>
      </c>
      <c r="BB67" s="74" t="s">
        <v>222</v>
      </c>
      <c r="BC67" s="77" t="s">
        <v>295</v>
      </c>
      <c r="BD67" s="78">
        <v>0</v>
      </c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</row>
    <row r="68" spans="1:159" s="5" customFormat="1" ht="15">
      <c r="A68" s="73">
        <v>19339</v>
      </c>
      <c r="B68" s="74" t="s">
        <v>55</v>
      </c>
      <c r="C68" s="74" t="s">
        <v>36</v>
      </c>
      <c r="D68" s="75" t="s">
        <v>36</v>
      </c>
      <c r="E68" s="74">
        <v>2390</v>
      </c>
      <c r="F68" s="74" t="s">
        <v>35</v>
      </c>
      <c r="G68" s="74"/>
      <c r="H68" s="74" t="s">
        <v>124</v>
      </c>
      <c r="I68" s="74">
        <v>38.109072</v>
      </c>
      <c r="J68" s="74">
        <v>-122.612507</v>
      </c>
      <c r="K68" s="74"/>
      <c r="L68" s="74"/>
      <c r="M68" s="74"/>
      <c r="N68" s="74"/>
      <c r="O68" s="74"/>
      <c r="P68" s="74">
        <v>1</v>
      </c>
      <c r="Q68" s="74">
        <v>1</v>
      </c>
      <c r="R68" s="74"/>
      <c r="S68" s="74"/>
      <c r="T68" s="74"/>
      <c r="U68" s="74" t="s">
        <v>27</v>
      </c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>
        <v>1</v>
      </c>
      <c r="AI68" s="74"/>
      <c r="AJ68" s="74"/>
      <c r="AK68" s="74" t="s">
        <v>161</v>
      </c>
      <c r="AL68" s="76">
        <v>40078.61355324074</v>
      </c>
      <c r="AM68" s="74">
        <v>452</v>
      </c>
      <c r="AN68" s="74" t="s">
        <v>116</v>
      </c>
      <c r="AO68" s="74" t="s">
        <v>117</v>
      </c>
      <c r="AP68" s="74" t="s">
        <v>118</v>
      </c>
      <c r="AQ68" s="74" t="s">
        <v>119</v>
      </c>
      <c r="AR68" s="74" t="s">
        <v>120</v>
      </c>
      <c r="AS68" s="74"/>
      <c r="AT68" s="74"/>
      <c r="AU68" s="74"/>
      <c r="AV68" s="74"/>
      <c r="AW68" s="74"/>
      <c r="AX68" s="74"/>
      <c r="AY68" s="74"/>
      <c r="AZ68" s="74" t="s">
        <v>240</v>
      </c>
      <c r="BA68" s="74" t="s">
        <v>218</v>
      </c>
      <c r="BB68" s="74" t="s">
        <v>222</v>
      </c>
      <c r="BC68" s="77" t="s">
        <v>295</v>
      </c>
      <c r="BD68" s="78">
        <v>0</v>
      </c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</row>
    <row r="69" spans="1:159" s="5" customFormat="1" ht="15">
      <c r="A69" s="73">
        <v>19876</v>
      </c>
      <c r="B69" s="74" t="s">
        <v>55</v>
      </c>
      <c r="C69" s="74" t="s">
        <v>49</v>
      </c>
      <c r="D69" s="75" t="s">
        <v>49</v>
      </c>
      <c r="E69" s="74">
        <v>20</v>
      </c>
      <c r="F69" s="74" t="s">
        <v>48</v>
      </c>
      <c r="G69" s="74"/>
      <c r="H69" s="74" t="s">
        <v>115</v>
      </c>
      <c r="I69" s="74">
        <v>38.057453</v>
      </c>
      <c r="J69" s="74">
        <v>-122.529065</v>
      </c>
      <c r="K69" s="74"/>
      <c r="L69" s="74"/>
      <c r="M69" s="74"/>
      <c r="N69" s="74"/>
      <c r="O69" s="74"/>
      <c r="P69" s="74">
        <v>1</v>
      </c>
      <c r="Q69" s="74">
        <v>1</v>
      </c>
      <c r="R69" s="74"/>
      <c r="S69" s="74"/>
      <c r="T69" s="74"/>
      <c r="U69" s="74" t="s">
        <v>43</v>
      </c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>
        <v>1</v>
      </c>
      <c r="AI69" s="74"/>
      <c r="AJ69" s="74"/>
      <c r="AK69" s="74" t="s">
        <v>161</v>
      </c>
      <c r="AL69" s="76">
        <v>40087.44231481481</v>
      </c>
      <c r="AM69" s="74">
        <v>452</v>
      </c>
      <c r="AN69" s="74" t="s">
        <v>116</v>
      </c>
      <c r="AO69" s="74" t="s">
        <v>117</v>
      </c>
      <c r="AP69" s="74" t="s">
        <v>129</v>
      </c>
      <c r="AQ69" s="74" t="s">
        <v>119</v>
      </c>
      <c r="AR69" s="74" t="s">
        <v>120</v>
      </c>
      <c r="AS69" s="74"/>
      <c r="AT69" s="74"/>
      <c r="AU69" s="74"/>
      <c r="AV69" s="74"/>
      <c r="AW69" s="74"/>
      <c r="AX69" s="74"/>
      <c r="AY69" s="74"/>
      <c r="AZ69" s="74" t="s">
        <v>240</v>
      </c>
      <c r="BA69" s="74" t="s">
        <v>221</v>
      </c>
      <c r="BB69" s="74" t="s">
        <v>222</v>
      </c>
      <c r="BC69" s="77" t="s">
        <v>295</v>
      </c>
      <c r="BD69" s="78">
        <v>0</v>
      </c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</row>
    <row r="70" spans="1:159" s="5" customFormat="1" ht="15">
      <c r="A70" s="73">
        <v>20866</v>
      </c>
      <c r="B70" s="74" t="s">
        <v>55</v>
      </c>
      <c r="C70" s="74" t="s">
        <v>11</v>
      </c>
      <c r="D70" s="75" t="s">
        <v>11</v>
      </c>
      <c r="E70" s="74">
        <v>41</v>
      </c>
      <c r="F70" s="74" t="s">
        <v>10</v>
      </c>
      <c r="G70" s="74"/>
      <c r="H70" s="74" t="s">
        <v>124</v>
      </c>
      <c r="I70" s="74">
        <v>38.11117</v>
      </c>
      <c r="J70" s="74">
        <v>-122.616358</v>
      </c>
      <c r="K70" s="74"/>
      <c r="L70" s="74"/>
      <c r="M70" s="74"/>
      <c r="N70" s="74"/>
      <c r="O70" s="74"/>
      <c r="P70" s="74">
        <v>1</v>
      </c>
      <c r="Q70" s="74">
        <v>1</v>
      </c>
      <c r="R70" s="74"/>
      <c r="S70" s="74"/>
      <c r="T70" s="74"/>
      <c r="U70" s="74" t="s">
        <v>43</v>
      </c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>
        <v>1</v>
      </c>
      <c r="AI70" s="74"/>
      <c r="AJ70" s="74"/>
      <c r="AK70" s="74" t="s">
        <v>161</v>
      </c>
      <c r="AL70" s="76">
        <v>40078.58872685185</v>
      </c>
      <c r="AM70" s="74">
        <v>452</v>
      </c>
      <c r="AN70" s="74" t="s">
        <v>116</v>
      </c>
      <c r="AO70" s="74" t="s">
        <v>117</v>
      </c>
      <c r="AP70" s="74" t="s">
        <v>118</v>
      </c>
      <c r="AQ70" s="74" t="s">
        <v>119</v>
      </c>
      <c r="AR70" s="74" t="s">
        <v>120</v>
      </c>
      <c r="AS70" s="74"/>
      <c r="AT70" s="74"/>
      <c r="AU70" s="74"/>
      <c r="AV70" s="74"/>
      <c r="AW70" s="74"/>
      <c r="AX70" s="74"/>
      <c r="AY70" s="74"/>
      <c r="AZ70" s="74" t="s">
        <v>240</v>
      </c>
      <c r="BA70" s="74" t="s">
        <v>221</v>
      </c>
      <c r="BB70" s="74" t="s">
        <v>222</v>
      </c>
      <c r="BC70" s="77" t="s">
        <v>295</v>
      </c>
      <c r="BD70" s="78">
        <v>0</v>
      </c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</row>
    <row r="71" spans="1:150" s="6" customFormat="1" ht="12.75">
      <c r="A71" s="79">
        <v>19721</v>
      </c>
      <c r="B71" s="80" t="s">
        <v>55</v>
      </c>
      <c r="C71" s="80" t="s">
        <v>312</v>
      </c>
      <c r="D71" s="81" t="s">
        <v>312</v>
      </c>
      <c r="E71" s="80">
        <v>1413</v>
      </c>
      <c r="F71" s="80" t="s">
        <v>313</v>
      </c>
      <c r="G71" s="80"/>
      <c r="H71" s="80" t="s">
        <v>124</v>
      </c>
      <c r="I71" s="80">
        <v>38.09569</v>
      </c>
      <c r="J71" s="80">
        <v>-122.575882</v>
      </c>
      <c r="K71" s="80"/>
      <c r="L71" s="80"/>
      <c r="M71" s="80"/>
      <c r="N71" s="80"/>
      <c r="O71" s="80"/>
      <c r="P71" s="80"/>
      <c r="Q71" s="80">
        <v>1</v>
      </c>
      <c r="R71" s="80"/>
      <c r="S71" s="80"/>
      <c r="T71" s="80" t="s">
        <v>135</v>
      </c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>
        <v>3</v>
      </c>
      <c r="AK71" s="80"/>
      <c r="AL71" s="82">
        <v>40084.389236111114</v>
      </c>
      <c r="AM71" s="80">
        <v>452</v>
      </c>
      <c r="AN71" s="80" t="s">
        <v>116</v>
      </c>
      <c r="AO71" s="80" t="s">
        <v>117</v>
      </c>
      <c r="AP71" s="80" t="s">
        <v>118</v>
      </c>
      <c r="AQ71" s="80" t="s">
        <v>119</v>
      </c>
      <c r="AR71" s="80" t="s">
        <v>120</v>
      </c>
      <c r="AS71" s="80"/>
      <c r="AT71" s="80"/>
      <c r="AU71" s="80"/>
      <c r="AV71" s="80"/>
      <c r="AW71" s="80"/>
      <c r="AX71" s="80"/>
      <c r="AY71" s="80"/>
      <c r="AZ71" s="80" t="s">
        <v>240</v>
      </c>
      <c r="BA71" s="80" t="s">
        <v>218</v>
      </c>
      <c r="BB71" s="80" t="s">
        <v>222</v>
      </c>
      <c r="BC71" s="77" t="s">
        <v>295</v>
      </c>
      <c r="BD71" s="83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9"/>
    </row>
    <row r="72" spans="1:159" s="5" customFormat="1" ht="15">
      <c r="A72" s="73">
        <v>21585</v>
      </c>
      <c r="B72" s="74" t="s">
        <v>61</v>
      </c>
      <c r="C72" s="74" t="s">
        <v>195</v>
      </c>
      <c r="D72" s="75" t="s">
        <v>195</v>
      </c>
      <c r="E72" s="74" t="s">
        <v>196</v>
      </c>
      <c r="F72" s="74" t="s">
        <v>238</v>
      </c>
      <c r="G72" s="74" t="s">
        <v>197</v>
      </c>
      <c r="H72" s="74" t="s">
        <v>124</v>
      </c>
      <c r="I72" s="74">
        <v>37.980507</v>
      </c>
      <c r="J72" s="74">
        <v>-122.57109</v>
      </c>
      <c r="K72" s="74"/>
      <c r="L72" s="74"/>
      <c r="M72" s="74"/>
      <c r="N72" s="74"/>
      <c r="O72" s="74"/>
      <c r="P72" s="74"/>
      <c r="Q72" s="74">
        <v>1</v>
      </c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>
        <v>1</v>
      </c>
      <c r="AI72" s="74"/>
      <c r="AJ72" s="74"/>
      <c r="AK72" s="74" t="s">
        <v>198</v>
      </c>
      <c r="AL72" s="76">
        <v>40081.57420138889</v>
      </c>
      <c r="AM72" s="74">
        <v>442</v>
      </c>
      <c r="AN72" s="74" t="s">
        <v>28</v>
      </c>
      <c r="AO72" s="74" t="s">
        <v>117</v>
      </c>
      <c r="AP72" s="74" t="s">
        <v>118</v>
      </c>
      <c r="AQ72" s="74" t="s">
        <v>119</v>
      </c>
      <c r="AR72" s="74" t="s">
        <v>120</v>
      </c>
      <c r="AS72" s="74"/>
      <c r="AT72" s="74"/>
      <c r="AU72" s="74"/>
      <c r="AV72" s="74"/>
      <c r="AW72" s="74"/>
      <c r="AX72" s="74">
        <v>1</v>
      </c>
      <c r="AY72" s="74"/>
      <c r="AZ72" s="74" t="s">
        <v>240</v>
      </c>
      <c r="BA72" s="74" t="s">
        <v>218</v>
      </c>
      <c r="BB72" s="74" t="s">
        <v>222</v>
      </c>
      <c r="BC72" s="77" t="s">
        <v>261</v>
      </c>
      <c r="BD72" s="78">
        <v>0</v>
      </c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</row>
    <row r="73" spans="1:159" s="5" customFormat="1" ht="15">
      <c r="A73" s="73">
        <v>21506</v>
      </c>
      <c r="B73" s="74" t="s">
        <v>61</v>
      </c>
      <c r="C73" s="74" t="s">
        <v>239</v>
      </c>
      <c r="D73" s="75" t="s">
        <v>239</v>
      </c>
      <c r="E73" s="74">
        <v>96</v>
      </c>
      <c r="F73" s="74" t="s">
        <v>19</v>
      </c>
      <c r="G73" s="74"/>
      <c r="H73" s="74" t="s">
        <v>124</v>
      </c>
      <c r="I73" s="74">
        <v>37.977862</v>
      </c>
      <c r="J73" s="74">
        <v>-122.574478</v>
      </c>
      <c r="K73" s="74"/>
      <c r="L73" s="74"/>
      <c r="M73" s="74"/>
      <c r="N73" s="74"/>
      <c r="O73" s="74"/>
      <c r="P73" s="74"/>
      <c r="Q73" s="74">
        <v>1</v>
      </c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>
        <v>1</v>
      </c>
      <c r="AI73" s="74"/>
      <c r="AJ73" s="74"/>
      <c r="AK73" s="74" t="s">
        <v>185</v>
      </c>
      <c r="AL73" s="76">
        <v>40081.58613425926</v>
      </c>
      <c r="AM73" s="74">
        <v>442</v>
      </c>
      <c r="AN73" s="74" t="s">
        <v>28</v>
      </c>
      <c r="AO73" s="74" t="s">
        <v>117</v>
      </c>
      <c r="AP73" s="74" t="s">
        <v>118</v>
      </c>
      <c r="AQ73" s="74" t="s">
        <v>119</v>
      </c>
      <c r="AR73" s="74" t="s">
        <v>120</v>
      </c>
      <c r="AS73" s="74"/>
      <c r="AT73" s="74"/>
      <c r="AU73" s="74"/>
      <c r="AV73" s="74"/>
      <c r="AW73" s="74"/>
      <c r="AX73" s="74">
        <v>1</v>
      </c>
      <c r="AY73" s="74"/>
      <c r="AZ73" s="74" t="s">
        <v>240</v>
      </c>
      <c r="BA73" s="74" t="s">
        <v>221</v>
      </c>
      <c r="BB73" s="74" t="s">
        <v>219</v>
      </c>
      <c r="BC73" s="77" t="s">
        <v>261</v>
      </c>
      <c r="BD73" s="78">
        <v>0</v>
      </c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</row>
    <row r="74" spans="1:56" ht="15">
      <c r="A74" s="18">
        <v>25123</v>
      </c>
      <c r="B74" s="1" t="s">
        <v>12</v>
      </c>
      <c r="C74" s="1">
        <v>575</v>
      </c>
      <c r="D74" s="2">
        <v>575</v>
      </c>
      <c r="E74" s="1">
        <v>245</v>
      </c>
      <c r="F74" s="1" t="s">
        <v>37</v>
      </c>
      <c r="G74" s="1"/>
      <c r="H74" s="1" t="s">
        <v>124</v>
      </c>
      <c r="I74" s="1">
        <v>37.9635983</v>
      </c>
      <c r="J74" s="1">
        <v>-122.5398317</v>
      </c>
      <c r="K74" s="1"/>
      <c r="L74" s="1"/>
      <c r="M74" s="1"/>
      <c r="N74" s="1"/>
      <c r="O74" s="1"/>
      <c r="P74" s="1"/>
      <c r="Q74" s="1">
        <v>1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>
        <v>1</v>
      </c>
      <c r="AI74" s="1"/>
      <c r="AJ74" s="1"/>
      <c r="AK74" s="1" t="s">
        <v>153</v>
      </c>
      <c r="AL74" s="3">
        <v>40094.37230324074</v>
      </c>
      <c r="AM74" s="1">
        <v>442</v>
      </c>
      <c r="AN74" s="1" t="s">
        <v>28</v>
      </c>
      <c r="AO74" s="1" t="s">
        <v>117</v>
      </c>
      <c r="AP74" s="1" t="s">
        <v>118</v>
      </c>
      <c r="AQ74" s="1" t="s">
        <v>119</v>
      </c>
      <c r="AR74" s="1" t="s">
        <v>120</v>
      </c>
      <c r="AS74" s="1"/>
      <c r="AT74" s="1"/>
      <c r="AU74" s="1"/>
      <c r="AV74" s="1"/>
      <c r="AW74" s="1"/>
      <c r="AX74" s="1">
        <v>1</v>
      </c>
      <c r="AY74" s="1"/>
      <c r="AZ74" s="1" t="s">
        <v>240</v>
      </c>
      <c r="BA74" s="1" t="s">
        <v>218</v>
      </c>
      <c r="BB74" s="1" t="s">
        <v>222</v>
      </c>
      <c r="BC74" s="12"/>
      <c r="BD74" s="19">
        <v>250</v>
      </c>
    </row>
    <row r="75" spans="1:56" ht="15">
      <c r="A75" s="18">
        <v>22251</v>
      </c>
      <c r="B75" s="1" t="s">
        <v>12</v>
      </c>
      <c r="C75" s="1">
        <v>1434</v>
      </c>
      <c r="D75" s="2">
        <v>1434</v>
      </c>
      <c r="E75" s="1">
        <v>205</v>
      </c>
      <c r="F75" s="1" t="s">
        <v>152</v>
      </c>
      <c r="G75" s="1"/>
      <c r="H75" s="1" t="s">
        <v>124</v>
      </c>
      <c r="I75" s="1">
        <v>37.9639517</v>
      </c>
      <c r="J75" s="1">
        <v>-122.5320483</v>
      </c>
      <c r="K75" s="1"/>
      <c r="L75" s="1"/>
      <c r="M75" s="1"/>
      <c r="N75" s="1"/>
      <c r="O75" s="1"/>
      <c r="P75" s="1"/>
      <c r="Q75" s="1">
        <v>1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>
        <v>1</v>
      </c>
      <c r="AI75" s="1"/>
      <c r="AJ75" s="1"/>
      <c r="AK75" s="1" t="s">
        <v>153</v>
      </c>
      <c r="AL75" s="3">
        <v>40133.386782407404</v>
      </c>
      <c r="AM75" s="1">
        <v>442</v>
      </c>
      <c r="AN75" s="1" t="s">
        <v>28</v>
      </c>
      <c r="AO75" s="1" t="s">
        <v>117</v>
      </c>
      <c r="AP75" s="1" t="s">
        <v>118</v>
      </c>
      <c r="AQ75" s="1" t="s">
        <v>119</v>
      </c>
      <c r="AR75" s="1" t="s">
        <v>120</v>
      </c>
      <c r="AS75" s="1"/>
      <c r="AT75" s="1"/>
      <c r="AU75" s="1"/>
      <c r="AV75" s="1"/>
      <c r="AW75" s="1"/>
      <c r="AX75" s="1">
        <v>1</v>
      </c>
      <c r="AY75" s="1"/>
      <c r="AZ75" s="1" t="s">
        <v>240</v>
      </c>
      <c r="BA75" s="1" t="s">
        <v>218</v>
      </c>
      <c r="BB75" s="1" t="s">
        <v>222</v>
      </c>
      <c r="BC75" s="12"/>
      <c r="BD75" s="19">
        <v>250</v>
      </c>
    </row>
    <row r="76" spans="1:56" ht="15">
      <c r="A76" s="18">
        <v>23098</v>
      </c>
      <c r="B76" s="1" t="s">
        <v>12</v>
      </c>
      <c r="C76" s="1">
        <v>2198</v>
      </c>
      <c r="D76" s="2">
        <v>2198</v>
      </c>
      <c r="E76" s="1">
        <v>18</v>
      </c>
      <c r="F76" s="1" t="s">
        <v>247</v>
      </c>
      <c r="G76" s="1"/>
      <c r="H76" s="1" t="s">
        <v>124</v>
      </c>
      <c r="I76" s="1">
        <v>37.9809617</v>
      </c>
      <c r="J76" s="1">
        <v>-122.52641</v>
      </c>
      <c r="K76" s="1"/>
      <c r="L76" s="1"/>
      <c r="M76" s="1"/>
      <c r="N76" s="1"/>
      <c r="O76" s="1"/>
      <c r="P76" s="1"/>
      <c r="Q76" s="1">
        <v>1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>
        <v>1</v>
      </c>
      <c r="AI76" s="1"/>
      <c r="AJ76" s="1"/>
      <c r="AK76" s="1" t="s">
        <v>246</v>
      </c>
      <c r="AL76" s="3">
        <v>40105.3755787037</v>
      </c>
      <c r="AM76" s="1">
        <v>442</v>
      </c>
      <c r="AN76" s="1" t="s">
        <v>28</v>
      </c>
      <c r="AO76" s="1" t="s">
        <v>117</v>
      </c>
      <c r="AP76" s="1" t="s">
        <v>118</v>
      </c>
      <c r="AQ76" s="1" t="s">
        <v>119</v>
      </c>
      <c r="AR76" s="1" t="s">
        <v>120</v>
      </c>
      <c r="AS76" s="1"/>
      <c r="AT76" s="1"/>
      <c r="AU76" s="1"/>
      <c r="AV76" s="1"/>
      <c r="AW76" s="1"/>
      <c r="AX76" s="1">
        <v>1</v>
      </c>
      <c r="AY76" s="1"/>
      <c r="AZ76" s="1" t="s">
        <v>240</v>
      </c>
      <c r="BA76" s="1" t="s">
        <v>218</v>
      </c>
      <c r="BB76" s="1" t="s">
        <v>222</v>
      </c>
      <c r="BC76" s="12"/>
      <c r="BD76" s="19">
        <v>250</v>
      </c>
    </row>
    <row r="77" spans="1:56" ht="15">
      <c r="A77" s="18">
        <v>24798</v>
      </c>
      <c r="B77" s="1" t="s">
        <v>12</v>
      </c>
      <c r="C77" s="1">
        <v>2638</v>
      </c>
      <c r="D77" s="2">
        <v>2638</v>
      </c>
      <c r="E77" s="1">
        <v>32</v>
      </c>
      <c r="F77" s="1" t="s">
        <v>155</v>
      </c>
      <c r="G77" s="1"/>
      <c r="H77" s="1" t="s">
        <v>124</v>
      </c>
      <c r="I77" s="1">
        <v>37.9846517</v>
      </c>
      <c r="J77" s="1">
        <v>-122.5158083</v>
      </c>
      <c r="K77" s="1"/>
      <c r="L77" s="1"/>
      <c r="M77" s="1"/>
      <c r="N77" s="1"/>
      <c r="O77" s="1"/>
      <c r="P77" s="1"/>
      <c r="Q77" s="1">
        <v>1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>
        <v>1</v>
      </c>
      <c r="AI77" s="1"/>
      <c r="AJ77" s="1"/>
      <c r="AK77" s="1"/>
      <c r="AL77" s="3">
        <v>40105.48773148148</v>
      </c>
      <c r="AM77" s="1">
        <v>442</v>
      </c>
      <c r="AN77" s="1" t="s">
        <v>28</v>
      </c>
      <c r="AO77" s="1" t="s">
        <v>117</v>
      </c>
      <c r="AP77" s="1" t="s">
        <v>118</v>
      </c>
      <c r="AQ77" s="1" t="s">
        <v>119</v>
      </c>
      <c r="AR77" s="1" t="s">
        <v>120</v>
      </c>
      <c r="AS77" s="1"/>
      <c r="AT77" s="1"/>
      <c r="AU77" s="1"/>
      <c r="AV77" s="1"/>
      <c r="AW77" s="1"/>
      <c r="AX77" s="1">
        <v>1</v>
      </c>
      <c r="AY77" s="1"/>
      <c r="AZ77" s="1" t="s">
        <v>240</v>
      </c>
      <c r="BA77" s="1" t="s">
        <v>218</v>
      </c>
      <c r="BB77" s="1" t="s">
        <v>222</v>
      </c>
      <c r="BC77" s="12"/>
      <c r="BD77" s="19">
        <v>250</v>
      </c>
    </row>
    <row r="78" spans="1:56" ht="15">
      <c r="A78" s="18">
        <v>24086</v>
      </c>
      <c r="B78" s="1" t="s">
        <v>12</v>
      </c>
      <c r="C78" s="1">
        <v>3008</v>
      </c>
      <c r="D78" s="2">
        <v>3008</v>
      </c>
      <c r="E78" s="1"/>
      <c r="F78" s="1" t="s">
        <v>200</v>
      </c>
      <c r="G78" s="1" t="s">
        <v>56</v>
      </c>
      <c r="H78" s="1" t="s">
        <v>115</v>
      </c>
      <c r="I78" s="1">
        <v>38.0048</v>
      </c>
      <c r="J78" s="1">
        <v>-122.55415</v>
      </c>
      <c r="K78" s="1"/>
      <c r="L78" s="1"/>
      <c r="M78" s="1"/>
      <c r="N78" s="1"/>
      <c r="O78" s="1"/>
      <c r="P78" s="1"/>
      <c r="Q78" s="1">
        <v>1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>
        <v>1</v>
      </c>
      <c r="AI78" s="1"/>
      <c r="AJ78" s="1"/>
      <c r="AK78" s="1" t="s">
        <v>57</v>
      </c>
      <c r="AL78" s="3">
        <v>40101.61616898148</v>
      </c>
      <c r="AM78" s="1">
        <v>442</v>
      </c>
      <c r="AN78" s="1" t="s">
        <v>28</v>
      </c>
      <c r="AO78" s="1" t="s">
        <v>117</v>
      </c>
      <c r="AP78" s="1" t="s">
        <v>118</v>
      </c>
      <c r="AQ78" s="1" t="s">
        <v>119</v>
      </c>
      <c r="AR78" s="1" t="s">
        <v>120</v>
      </c>
      <c r="AS78" s="1"/>
      <c r="AT78" s="1"/>
      <c r="AU78" s="1"/>
      <c r="AV78" s="1"/>
      <c r="AW78" s="1"/>
      <c r="AX78" s="1">
        <v>1</v>
      </c>
      <c r="AY78" s="1"/>
      <c r="AZ78" s="1" t="s">
        <v>240</v>
      </c>
      <c r="BA78" s="1" t="s">
        <v>221</v>
      </c>
      <c r="BB78" s="1" t="s">
        <v>222</v>
      </c>
      <c r="BC78" s="12"/>
      <c r="BD78" s="19">
        <v>250</v>
      </c>
    </row>
    <row r="79" spans="1:56" ht="15">
      <c r="A79" s="18">
        <v>23066</v>
      </c>
      <c r="B79" s="1" t="s">
        <v>12</v>
      </c>
      <c r="C79" s="1">
        <v>3142</v>
      </c>
      <c r="D79" s="2">
        <v>3142</v>
      </c>
      <c r="E79" s="1">
        <v>233</v>
      </c>
      <c r="F79" s="1" t="s">
        <v>245</v>
      </c>
      <c r="G79" s="1" t="s">
        <v>181</v>
      </c>
      <c r="H79" s="1" t="s">
        <v>124</v>
      </c>
      <c r="I79" s="1">
        <v>37.9874583</v>
      </c>
      <c r="J79" s="1">
        <v>-122.5242933</v>
      </c>
      <c r="K79" s="1"/>
      <c r="L79" s="1"/>
      <c r="M79" s="1"/>
      <c r="N79" s="1"/>
      <c r="O79" s="1"/>
      <c r="P79" s="1"/>
      <c r="Q79" s="1">
        <v>1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>
        <v>1</v>
      </c>
      <c r="AI79" s="1"/>
      <c r="AJ79" s="1"/>
      <c r="AK79" s="1" t="s">
        <v>246</v>
      </c>
      <c r="AL79" s="3">
        <v>40158.634409722225</v>
      </c>
      <c r="AM79" s="1">
        <v>452</v>
      </c>
      <c r="AN79" s="1" t="s">
        <v>116</v>
      </c>
      <c r="AO79" s="1" t="s">
        <v>117</v>
      </c>
      <c r="AP79" s="1" t="s">
        <v>118</v>
      </c>
      <c r="AQ79" s="1" t="s">
        <v>119</v>
      </c>
      <c r="AR79" s="1" t="s">
        <v>120</v>
      </c>
      <c r="AS79" s="1"/>
      <c r="AT79" s="1"/>
      <c r="AU79" s="1"/>
      <c r="AV79" s="1"/>
      <c r="AW79" s="1"/>
      <c r="AX79" s="1">
        <v>1</v>
      </c>
      <c r="AY79" s="1"/>
      <c r="AZ79" s="1" t="s">
        <v>240</v>
      </c>
      <c r="BA79" s="1" t="s">
        <v>218</v>
      </c>
      <c r="BB79" s="1" t="s">
        <v>222</v>
      </c>
      <c r="BC79" s="12"/>
      <c r="BD79" s="19">
        <v>250</v>
      </c>
    </row>
    <row r="80" spans="1:56" ht="15">
      <c r="A80" s="18">
        <v>25507</v>
      </c>
      <c r="B80" s="1" t="s">
        <v>172</v>
      </c>
      <c r="C80" s="1" t="s">
        <v>227</v>
      </c>
      <c r="D80" s="2" t="s">
        <v>227</v>
      </c>
      <c r="E80" s="1"/>
      <c r="F80" s="1" t="s">
        <v>226</v>
      </c>
      <c r="G80" s="1" t="s">
        <v>225</v>
      </c>
      <c r="H80" s="1" t="s">
        <v>124</v>
      </c>
      <c r="I80" s="1">
        <v>37.854435</v>
      </c>
      <c r="J80" s="1">
        <v>-122.480472</v>
      </c>
      <c r="K80" s="1"/>
      <c r="L80" s="1"/>
      <c r="M80" s="1"/>
      <c r="N80" s="1"/>
      <c r="O80" s="1"/>
      <c r="P80" s="1">
        <v>1</v>
      </c>
      <c r="Q80" s="1">
        <v>1</v>
      </c>
      <c r="R80" s="1"/>
      <c r="S80" s="1"/>
      <c r="T80" s="1"/>
      <c r="U80" s="1" t="s">
        <v>43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>
        <v>1</v>
      </c>
      <c r="AI80" s="1"/>
      <c r="AJ80" s="1"/>
      <c r="AK80" s="1" t="s">
        <v>161</v>
      </c>
      <c r="AL80" s="3">
        <v>40127.36216435185</v>
      </c>
      <c r="AM80" s="1">
        <v>452</v>
      </c>
      <c r="AN80" s="1" t="s">
        <v>116</v>
      </c>
      <c r="AO80" s="1" t="s">
        <v>117</v>
      </c>
      <c r="AP80" s="1" t="s">
        <v>118</v>
      </c>
      <c r="AQ80" s="1" t="s">
        <v>119</v>
      </c>
      <c r="AR80" s="1" t="s">
        <v>120</v>
      </c>
      <c r="AS80" s="1"/>
      <c r="AT80" s="1"/>
      <c r="AU80" s="1"/>
      <c r="AV80" s="1"/>
      <c r="AW80" s="1"/>
      <c r="AX80" s="1"/>
      <c r="AY80" s="1"/>
      <c r="AZ80" s="1" t="s">
        <v>240</v>
      </c>
      <c r="BA80" s="1" t="s">
        <v>218</v>
      </c>
      <c r="BB80" s="1" t="s">
        <v>222</v>
      </c>
      <c r="BC80" s="12"/>
      <c r="BD80" s="19">
        <v>250</v>
      </c>
    </row>
    <row r="81" spans="1:150" s="6" customFormat="1" ht="12.75">
      <c r="A81" s="20">
        <v>25904</v>
      </c>
      <c r="B81" s="6" t="s">
        <v>172</v>
      </c>
      <c r="C81" s="6" t="s">
        <v>309</v>
      </c>
      <c r="D81" s="7" t="s">
        <v>309</v>
      </c>
      <c r="E81" s="6">
        <v>60</v>
      </c>
      <c r="F81" s="6" t="s">
        <v>310</v>
      </c>
      <c r="H81" s="6" t="s">
        <v>115</v>
      </c>
      <c r="I81" s="6">
        <v>37.858037</v>
      </c>
      <c r="J81" s="6">
        <v>-122.494598</v>
      </c>
      <c r="L81" s="6" t="s">
        <v>140</v>
      </c>
      <c r="Q81" s="6">
        <v>1</v>
      </c>
      <c r="T81" s="6" t="s">
        <v>135</v>
      </c>
      <c r="AK81" s="6" t="s">
        <v>311</v>
      </c>
      <c r="AL81" s="8">
        <v>40122.59815972222</v>
      </c>
      <c r="AM81" s="6">
        <v>452</v>
      </c>
      <c r="AN81" s="6" t="s">
        <v>116</v>
      </c>
      <c r="AO81" s="6" t="s">
        <v>53</v>
      </c>
      <c r="AP81" s="6" t="s">
        <v>129</v>
      </c>
      <c r="AQ81" s="6" t="s">
        <v>38</v>
      </c>
      <c r="AR81" s="6" t="s">
        <v>139</v>
      </c>
      <c r="AZ81" s="6" t="s">
        <v>241</v>
      </c>
      <c r="BA81" s="6" t="s">
        <v>221</v>
      </c>
      <c r="BB81" s="6" t="s">
        <v>219</v>
      </c>
      <c r="BD81" s="23">
        <v>500</v>
      </c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9"/>
    </row>
    <row r="82" spans="1:56" ht="12.75">
      <c r="A82" s="16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7"/>
    </row>
    <row r="83" spans="1:56" ht="13.5" thickBot="1">
      <c r="A83" s="2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 t="s">
        <v>317</v>
      </c>
      <c r="BD83" s="51">
        <f>SUM(BD50:BD81)</f>
        <v>4500</v>
      </c>
    </row>
    <row r="84" spans="1:56" ht="13.5" thickBot="1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52"/>
    </row>
    <row r="85" spans="1:56" ht="25.5">
      <c r="A85" s="13"/>
      <c r="B85" s="14"/>
      <c r="C85" s="14"/>
      <c r="D85" s="86" t="s">
        <v>267</v>
      </c>
      <c r="E85" s="33"/>
      <c r="F85" s="33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47"/>
      <c r="BD85" s="48"/>
    </row>
    <row r="86" spans="1:56" ht="15.75">
      <c r="A86" s="16"/>
      <c r="B86" s="12"/>
      <c r="C86" s="12"/>
      <c r="D86" s="57" t="s">
        <v>314</v>
      </c>
      <c r="E86" s="62" t="s">
        <v>282</v>
      </c>
      <c r="F86" s="62" t="s">
        <v>315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32"/>
      <c r="BD86" s="24"/>
    </row>
    <row r="87" spans="1:56" ht="12.75">
      <c r="A87" s="16"/>
      <c r="B87" s="12" t="s">
        <v>278</v>
      </c>
      <c r="C87" s="12"/>
      <c r="D87" s="12">
        <v>1</v>
      </c>
      <c r="E87" s="32">
        <v>40</v>
      </c>
      <c r="F87" s="32">
        <f>D87*E87</f>
        <v>40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7"/>
    </row>
    <row r="88" spans="1:56" ht="12.75">
      <c r="A88" s="16"/>
      <c r="B88" s="12" t="s">
        <v>279</v>
      </c>
      <c r="C88" s="12"/>
      <c r="D88" s="12">
        <v>11</v>
      </c>
      <c r="E88" s="32">
        <v>40</v>
      </c>
      <c r="F88" s="32">
        <f aca="true" t="shared" si="0" ref="F88:F98">D88*E88</f>
        <v>440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7"/>
    </row>
    <row r="89" spans="1:56" ht="12.75">
      <c r="A89" s="16"/>
      <c r="B89" s="12" t="s">
        <v>280</v>
      </c>
      <c r="C89" s="12"/>
      <c r="D89" s="12">
        <v>5</v>
      </c>
      <c r="E89" s="32">
        <v>40</v>
      </c>
      <c r="F89" s="32">
        <f t="shared" si="0"/>
        <v>200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25"/>
    </row>
    <row r="90" spans="1:56" ht="12.75">
      <c r="A90" s="16"/>
      <c r="B90" s="12" t="s">
        <v>281</v>
      </c>
      <c r="C90" s="12"/>
      <c r="D90" s="12">
        <v>6</v>
      </c>
      <c r="E90" s="32">
        <v>40</v>
      </c>
      <c r="F90" s="32">
        <f t="shared" si="0"/>
        <v>240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7"/>
    </row>
    <row r="91" spans="1:56" ht="12.75">
      <c r="A91" s="79"/>
      <c r="B91" s="77" t="s">
        <v>283</v>
      </c>
      <c r="C91" s="77"/>
      <c r="D91" s="77">
        <v>17</v>
      </c>
      <c r="E91" s="84">
        <v>0</v>
      </c>
      <c r="F91" s="84">
        <f t="shared" si="0"/>
        <v>0</v>
      </c>
      <c r="G91" s="77" t="s">
        <v>261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83"/>
    </row>
    <row r="92" spans="1:56" ht="12.75">
      <c r="A92" s="16"/>
      <c r="B92" s="12" t="s">
        <v>284</v>
      </c>
      <c r="C92" s="12"/>
      <c r="D92" s="12">
        <v>5</v>
      </c>
      <c r="E92" s="32">
        <v>40</v>
      </c>
      <c r="F92" s="32">
        <f t="shared" si="0"/>
        <v>200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7"/>
    </row>
    <row r="93" spans="1:56" ht="12.75">
      <c r="A93" s="79"/>
      <c r="B93" s="77" t="s">
        <v>285</v>
      </c>
      <c r="C93" s="77"/>
      <c r="D93" s="77">
        <v>52</v>
      </c>
      <c r="E93" s="84">
        <v>0</v>
      </c>
      <c r="F93" s="84">
        <f t="shared" si="0"/>
        <v>0</v>
      </c>
      <c r="G93" s="77" t="s">
        <v>261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 t="s">
        <v>295</v>
      </c>
      <c r="BD93" s="83"/>
    </row>
    <row r="94" spans="1:56" ht="12.75">
      <c r="A94" s="16"/>
      <c r="B94" s="12" t="s">
        <v>286</v>
      </c>
      <c r="C94" s="12"/>
      <c r="D94" s="12">
        <v>3</v>
      </c>
      <c r="E94" s="32">
        <v>40</v>
      </c>
      <c r="F94" s="32">
        <f t="shared" si="0"/>
        <v>120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7"/>
    </row>
    <row r="95" spans="1:56" ht="12.75">
      <c r="A95" s="16"/>
      <c r="B95" s="12" t="s">
        <v>287</v>
      </c>
      <c r="C95" s="12"/>
      <c r="D95" s="12">
        <v>28</v>
      </c>
      <c r="E95" s="32">
        <v>40</v>
      </c>
      <c r="F95" s="32">
        <f t="shared" si="0"/>
        <v>1120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7"/>
    </row>
    <row r="96" spans="1:56" ht="12.75">
      <c r="A96" s="16"/>
      <c r="B96" s="12" t="s">
        <v>288</v>
      </c>
      <c r="C96" s="12"/>
      <c r="D96" s="12">
        <v>1</v>
      </c>
      <c r="E96" s="32">
        <v>40</v>
      </c>
      <c r="F96" s="32">
        <f t="shared" si="0"/>
        <v>40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7"/>
    </row>
    <row r="97" spans="1:56" ht="12.75">
      <c r="A97" s="16"/>
      <c r="B97" s="12" t="s">
        <v>289</v>
      </c>
      <c r="C97" s="12"/>
      <c r="D97" s="12">
        <v>6</v>
      </c>
      <c r="E97" s="32">
        <v>40</v>
      </c>
      <c r="F97" s="32">
        <f t="shared" si="0"/>
        <v>240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7"/>
    </row>
    <row r="98" spans="1:56" ht="12.75">
      <c r="A98" s="79"/>
      <c r="B98" s="77" t="s">
        <v>290</v>
      </c>
      <c r="C98" s="77"/>
      <c r="D98" s="77">
        <v>5</v>
      </c>
      <c r="E98" s="84">
        <v>0</v>
      </c>
      <c r="F98" s="84">
        <f t="shared" si="0"/>
        <v>0</v>
      </c>
      <c r="G98" s="77" t="s">
        <v>261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83"/>
    </row>
    <row r="99" spans="1:56" ht="13.5" thickBot="1">
      <c r="A99" s="21"/>
      <c r="B99" s="22"/>
      <c r="C99" s="22"/>
      <c r="D99" s="22">
        <f>SUM(D87:D98)</f>
        <v>140</v>
      </c>
      <c r="E99" s="49" t="s">
        <v>258</v>
      </c>
      <c r="F99" s="50">
        <f>SUM(F87:F98)</f>
        <v>2640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 t="s">
        <v>293</v>
      </c>
      <c r="BD99" s="51">
        <f>F99</f>
        <v>2640</v>
      </c>
    </row>
    <row r="100" spans="1:56" ht="12.75">
      <c r="A100" s="38"/>
      <c r="B100" s="39"/>
      <c r="C100" s="39"/>
      <c r="D100" s="39">
        <f>D99-D91-D93-D98</f>
        <v>66</v>
      </c>
      <c r="E100" s="46" t="s">
        <v>292</v>
      </c>
      <c r="F100" s="46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44"/>
    </row>
    <row r="101" spans="1:56" ht="24" thickBot="1">
      <c r="A101" s="21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53" t="s">
        <v>258</v>
      </c>
      <c r="BD101" s="54">
        <f>BD36+BD45+BD83+BD99</f>
        <v>62740</v>
      </c>
    </row>
  </sheetData>
  <sheetProtection/>
  <mergeCells count="2">
    <mergeCell ref="BD26:BD27"/>
    <mergeCell ref="BC26:BC27"/>
  </mergeCells>
  <printOptions/>
  <pageMargins left="0.75" right="0.75" top="1" bottom="1" header="0.5" footer="0.5"/>
  <pageSetup horizontalDpi="600" verticalDpi="600" orientation="landscape" paperSize="5" scale="45" r:id="rId1"/>
  <rowBreaks count="1" manualBreakCount="1">
    <brk id="46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D9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RepUser</dc:creator>
  <cp:keywords/>
  <dc:description/>
  <cp:lastModifiedBy> </cp:lastModifiedBy>
  <cp:lastPrinted>2010-08-27T19:01:35Z</cp:lastPrinted>
  <dcterms:created xsi:type="dcterms:W3CDTF">2010-08-09T22:23:49Z</dcterms:created>
  <dcterms:modified xsi:type="dcterms:W3CDTF">2010-08-30T22:06:13Z</dcterms:modified>
  <cp:category/>
  <cp:version/>
  <cp:contentType/>
  <cp:contentStatus/>
</cp:coreProperties>
</file>